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355" yWindow="2070" windowWidth="6765" windowHeight="8085" tabRatio="721" firstSheet="1" activeTab="1"/>
  </bookViews>
  <sheets>
    <sheet name="도로시설팀 집행율" sheetId="1" r:id="rId1"/>
    <sheet name="공사진행대장" sheetId="4" r:id="rId2"/>
  </sheets>
  <definedNames>
    <definedName name="print">#REF!</definedName>
    <definedName name="_xlnm.Print_Area" localSheetId="1">공사진행대장!$B$1:$L$465</definedName>
    <definedName name="사업명">#REF!</definedName>
  </definedNames>
  <calcPr calcId="124519"/>
</workbook>
</file>

<file path=xl/calcChain.xml><?xml version="1.0" encoding="utf-8"?>
<calcChain xmlns="http://schemas.openxmlformats.org/spreadsheetml/2006/main">
  <c r="I18" i="4"/>
  <c r="H18"/>
  <c r="F18"/>
  <c r="F73"/>
  <c r="I158"/>
  <c r="H158"/>
  <c r="F158"/>
  <c r="I154"/>
  <c r="H154"/>
  <c r="F154"/>
  <c r="I303" l="1"/>
  <c r="I307"/>
  <c r="H307"/>
  <c r="F307"/>
  <c r="I393"/>
  <c r="H393"/>
  <c r="F393"/>
  <c r="I320"/>
  <c r="I410"/>
  <c r="H410"/>
  <c r="F410"/>
  <c r="I406"/>
  <c r="H406"/>
  <c r="H405" s="1"/>
  <c r="F406"/>
  <c r="I377"/>
  <c r="H377"/>
  <c r="F377"/>
  <c r="I385"/>
  <c r="H385"/>
  <c r="F385"/>
  <c r="I381"/>
  <c r="H381"/>
  <c r="F381"/>
  <c r="I397"/>
  <c r="H397"/>
  <c r="F397"/>
  <c r="I389"/>
  <c r="H389"/>
  <c r="F389"/>
  <c r="I436"/>
  <c r="H436"/>
  <c r="F436"/>
  <c r="I432"/>
  <c r="H432"/>
  <c r="F432"/>
  <c r="I324"/>
  <c r="H324"/>
  <c r="F324"/>
  <c r="H320"/>
  <c r="F320"/>
  <c r="I311"/>
  <c r="H311"/>
  <c r="F311"/>
  <c r="H303"/>
  <c r="F303"/>
  <c r="F405" l="1"/>
  <c r="F376"/>
  <c r="H319"/>
  <c r="H302"/>
  <c r="F319"/>
  <c r="I405"/>
  <c r="F302"/>
  <c r="I319"/>
  <c r="I302"/>
  <c r="H376"/>
  <c r="I376"/>
  <c r="I431"/>
  <c r="H431"/>
  <c r="F431"/>
  <c r="I150"/>
  <c r="H150"/>
  <c r="F150"/>
  <c r="I276"/>
  <c r="H276"/>
  <c r="H419"/>
  <c r="F419"/>
  <c r="I290"/>
  <c r="H290"/>
  <c r="F290"/>
  <c r="I368"/>
  <c r="H368"/>
  <c r="F368"/>
  <c r="I364"/>
  <c r="I363" s="1"/>
  <c r="H364"/>
  <c r="H363" s="1"/>
  <c r="F364"/>
  <c r="F363" s="1"/>
  <c r="I294"/>
  <c r="H294"/>
  <c r="F294"/>
  <c r="I286"/>
  <c r="H286"/>
  <c r="F286"/>
  <c r="H261"/>
  <c r="F261"/>
  <c r="F276"/>
  <c r="I272"/>
  <c r="H272"/>
  <c r="H271" s="1"/>
  <c r="F272"/>
  <c r="I423"/>
  <c r="H423"/>
  <c r="F423"/>
  <c r="I419"/>
  <c r="I418" s="1"/>
  <c r="H235"/>
  <c r="I449"/>
  <c r="H449"/>
  <c r="F449"/>
  <c r="I453"/>
  <c r="H453"/>
  <c r="F453"/>
  <c r="I355"/>
  <c r="H355"/>
  <c r="F355"/>
  <c r="I351"/>
  <c r="I350" s="1"/>
  <c r="H351"/>
  <c r="H350" s="1"/>
  <c r="F351"/>
  <c r="F350" s="1"/>
  <c r="I461"/>
  <c r="H461"/>
  <c r="F461"/>
  <c r="I457"/>
  <c r="H457"/>
  <c r="F457"/>
  <c r="I445"/>
  <c r="H445"/>
  <c r="F445"/>
  <c r="F86"/>
  <c r="I214"/>
  <c r="I261"/>
  <c r="I257"/>
  <c r="H257"/>
  <c r="F257"/>
  <c r="F256" s="1"/>
  <c r="I248"/>
  <c r="H248"/>
  <c r="F248"/>
  <c r="I244"/>
  <c r="H244"/>
  <c r="F244"/>
  <c r="I231"/>
  <c r="I235"/>
  <c r="F235"/>
  <c r="H231"/>
  <c r="H230" s="1"/>
  <c r="F231"/>
  <c r="I73"/>
  <c r="I122"/>
  <c r="H122"/>
  <c r="F122"/>
  <c r="F114"/>
  <c r="I222"/>
  <c r="H222"/>
  <c r="F222"/>
  <c r="I218"/>
  <c r="H218"/>
  <c r="F218"/>
  <c r="H214"/>
  <c r="F214"/>
  <c r="F32"/>
  <c r="I64"/>
  <c r="H64"/>
  <c r="F64"/>
  <c r="I60"/>
  <c r="H60"/>
  <c r="F60"/>
  <c r="I56"/>
  <c r="H56"/>
  <c r="F56"/>
  <c r="I52"/>
  <c r="H52"/>
  <c r="F52"/>
  <c r="I48"/>
  <c r="H48"/>
  <c r="F48"/>
  <c r="I44"/>
  <c r="H44"/>
  <c r="F44"/>
  <c r="I40"/>
  <c r="H40"/>
  <c r="F40"/>
  <c r="I36"/>
  <c r="H36"/>
  <c r="F36"/>
  <c r="I32"/>
  <c r="H32"/>
  <c r="I183"/>
  <c r="I179"/>
  <c r="H179"/>
  <c r="F179"/>
  <c r="I142"/>
  <c r="H142"/>
  <c r="F142"/>
  <c r="I146"/>
  <c r="H146"/>
  <c r="F146"/>
  <c r="F171"/>
  <c r="H171"/>
  <c r="I171"/>
  <c r="F175"/>
  <c r="H175"/>
  <c r="I175"/>
  <c r="F183"/>
  <c r="H183"/>
  <c r="F193"/>
  <c r="H193"/>
  <c r="I193"/>
  <c r="F197"/>
  <c r="H197"/>
  <c r="I197"/>
  <c r="F201"/>
  <c r="H201"/>
  <c r="I201"/>
  <c r="F205"/>
  <c r="H205"/>
  <c r="I205"/>
  <c r="I90"/>
  <c r="I86"/>
  <c r="I78"/>
  <c r="I22"/>
  <c r="I14"/>
  <c r="I6"/>
  <c r="I126"/>
  <c r="I10"/>
  <c r="H86"/>
  <c r="F90"/>
  <c r="H90"/>
  <c r="H14"/>
  <c r="H134"/>
  <c r="I138"/>
  <c r="H138"/>
  <c r="F138"/>
  <c r="I134"/>
  <c r="F134"/>
  <c r="I130"/>
  <c r="H130"/>
  <c r="F130"/>
  <c r="I118"/>
  <c r="H118"/>
  <c r="F118"/>
  <c r="H22"/>
  <c r="F22"/>
  <c r="F14"/>
  <c r="H10"/>
  <c r="F10"/>
  <c r="I230" l="1"/>
  <c r="I5"/>
  <c r="H418"/>
  <c r="F418"/>
  <c r="H256"/>
  <c r="H192"/>
  <c r="H285"/>
  <c r="H213"/>
  <c r="I271"/>
  <c r="I285"/>
  <c r="I192"/>
  <c r="F285"/>
  <c r="F271"/>
  <c r="F230"/>
  <c r="F213"/>
  <c r="F444"/>
  <c r="I256"/>
  <c r="H444"/>
  <c r="F192"/>
  <c r="I213"/>
  <c r="I444"/>
  <c r="I243"/>
  <c r="H243"/>
  <c r="F243"/>
  <c r="I170"/>
  <c r="F170"/>
  <c r="H170"/>
  <c r="H126"/>
  <c r="F126"/>
  <c r="F113" s="1"/>
  <c r="I114"/>
  <c r="I113" s="1"/>
  <c r="H114"/>
  <c r="H113" s="1"/>
  <c r="I98"/>
  <c r="H98"/>
  <c r="F98"/>
  <c r="I94"/>
  <c r="H94"/>
  <c r="F94"/>
  <c r="I82"/>
  <c r="H82"/>
  <c r="F82"/>
  <c r="H78"/>
  <c r="F78"/>
  <c r="F31" s="1"/>
  <c r="H73"/>
  <c r="H6"/>
  <c r="H5" s="1"/>
  <c r="F6"/>
  <c r="F5" s="1"/>
  <c r="I102"/>
  <c r="H102"/>
  <c r="F102"/>
  <c r="H334"/>
  <c r="I342"/>
  <c r="H342"/>
  <c r="F342"/>
  <c r="I338"/>
  <c r="H338"/>
  <c r="F338"/>
  <c r="I334"/>
  <c r="F334"/>
  <c r="F333" l="1"/>
  <c r="I31"/>
  <c r="H31"/>
  <c r="I333"/>
  <c r="H333"/>
  <c r="F468" l="1"/>
</calcChain>
</file>

<file path=xl/sharedStrings.xml><?xml version="1.0" encoding="utf-8"?>
<sst xmlns="http://schemas.openxmlformats.org/spreadsheetml/2006/main" count="1325" uniqueCount="568">
  <si>
    <t>연번</t>
  </si>
  <si>
    <t>사  업  명</t>
  </si>
  <si>
    <t>위 치</t>
  </si>
  <si>
    <t>사업규모</t>
  </si>
  <si>
    <t>사업기간</t>
  </si>
  <si>
    <t>사   업   비(천원)</t>
  </si>
  <si>
    <t>공정률</t>
  </si>
  <si>
    <t>감독</t>
  </si>
  <si>
    <t>예산액</t>
  </si>
  <si>
    <t>설계액</t>
  </si>
  <si>
    <t>집행액</t>
  </si>
  <si>
    <t>계</t>
  </si>
  <si>
    <t>2 1    건</t>
  </si>
  <si>
    <t>9,405(준)</t>
  </si>
  <si>
    <t>준공일 2009.03.09</t>
  </si>
  <si>
    <t>김종호</t>
  </si>
  <si>
    <t xml:space="preserve">도화동 두진아파트 </t>
  </si>
  <si>
    <t>부근 도로개설공사</t>
  </si>
  <si>
    <t>(공고료)</t>
  </si>
  <si>
    <t>준공예정일 2009.5.30</t>
  </si>
  <si>
    <t>허길준</t>
  </si>
  <si>
    <t>주안역 북광장 일원 보도정비공사</t>
  </si>
  <si>
    <t>(선, 관)</t>
  </si>
  <si>
    <t>준공일 2009.4.13</t>
  </si>
  <si>
    <t>한창윤</t>
  </si>
  <si>
    <t>염전길 일원 인도정비공사</t>
  </si>
  <si>
    <t>25,220(선)</t>
  </si>
  <si>
    <t>공사중지중</t>
  </si>
  <si>
    <t>석암지하차도</t>
  </si>
  <si>
    <t>보수공사</t>
  </si>
  <si>
    <t>34,211(선)</t>
  </si>
  <si>
    <t>준공예정일 2009.4.26</t>
  </si>
  <si>
    <t>도시축전행사장</t>
  </si>
  <si>
    <t>안내표지판 설치공사</t>
  </si>
  <si>
    <t>수봉로 일원 인도정비공사</t>
  </si>
  <si>
    <t>준공예정일 2009.4.21</t>
  </si>
  <si>
    <t>오동배기길 일원 인도정비공사</t>
  </si>
  <si>
    <t>16,600(선)</t>
  </si>
  <si>
    <t>준공예정일 2009.4.15</t>
  </si>
  <si>
    <t>용현시장 주변 인도정비공사</t>
  </si>
  <si>
    <t>인하대 후문 인도정비공사</t>
  </si>
  <si>
    <t>76,000(선)</t>
  </si>
  <si>
    <t>준공예정일 2009.5.21</t>
  </si>
  <si>
    <t>주안일터5길 일원 도로정비공사</t>
  </si>
  <si>
    <t>준공일 2009.4.10</t>
  </si>
  <si>
    <t>도로시설팀 총괄</t>
  </si>
  <si>
    <t>                                                                                                            (단위 : 천원)</t>
  </si>
  <si>
    <t>공사건수</t>
  </si>
  <si>
    <t>설계건수</t>
  </si>
  <si>
    <t>집행건수</t>
  </si>
  <si>
    <t>집행율</t>
  </si>
  <si>
    <t>비고</t>
  </si>
  <si>
    <t>* 부대비 제외</t>
  </si>
  <si>
    <t>도로개설</t>
    <phoneticPr fontId="2" type="noConversion"/>
  </si>
  <si>
    <t>도급</t>
    <phoneticPr fontId="2" type="noConversion"/>
  </si>
  <si>
    <t>관급</t>
    <phoneticPr fontId="2" type="noConversion"/>
  </si>
  <si>
    <t>폐기</t>
    <phoneticPr fontId="2" type="noConversion"/>
  </si>
  <si>
    <t xml:space="preserve"> 착공일</t>
    <phoneticPr fontId="2" type="noConversion"/>
  </si>
  <si>
    <t xml:space="preserve"> 준공일</t>
    <phoneticPr fontId="2" type="noConversion"/>
  </si>
  <si>
    <t>추진 현황 (공정률)</t>
    <phoneticPr fontId="2" type="noConversion"/>
  </si>
  <si>
    <t>계약업체</t>
    <phoneticPr fontId="2" type="noConversion"/>
  </si>
  <si>
    <r>
      <t>설계액</t>
    </r>
    <r>
      <rPr>
        <b/>
        <sz val="12"/>
        <color indexed="12"/>
        <rFont val="굴림체"/>
        <family val="3"/>
        <charset val="129"/>
      </rPr>
      <t>(B)</t>
    </r>
    <phoneticPr fontId="2" type="noConversion"/>
  </si>
  <si>
    <r>
      <t>집행액</t>
    </r>
    <r>
      <rPr>
        <b/>
        <sz val="12"/>
        <color indexed="12"/>
        <rFont val="굴림체"/>
        <family val="3"/>
        <charset val="129"/>
      </rPr>
      <t>(C)</t>
    </r>
    <phoneticPr fontId="2" type="noConversion"/>
  </si>
  <si>
    <t>건</t>
    <phoneticPr fontId="2" type="noConversion"/>
  </si>
  <si>
    <t xml:space="preserve"> 계약일</t>
    <phoneticPr fontId="2" type="noConversion"/>
  </si>
  <si>
    <t xml:space="preserve"> 건</t>
    <phoneticPr fontId="2" type="noConversion"/>
  </si>
  <si>
    <t>▣ 공사진행사항(토목)-도로표층보강구간 맨홀인상공사</t>
    <phoneticPr fontId="2" type="noConversion"/>
  </si>
  <si>
    <t>추진 현황 (공정률)</t>
    <phoneticPr fontId="2" type="noConversion"/>
  </si>
  <si>
    <t>계약업체</t>
    <phoneticPr fontId="2" type="noConversion"/>
  </si>
  <si>
    <r>
      <t>설계액</t>
    </r>
    <r>
      <rPr>
        <b/>
        <sz val="12"/>
        <color indexed="12"/>
        <rFont val="굴림체"/>
        <family val="3"/>
        <charset val="129"/>
      </rPr>
      <t>(B)</t>
    </r>
    <phoneticPr fontId="2" type="noConversion"/>
  </si>
  <si>
    <r>
      <t>집행액</t>
    </r>
    <r>
      <rPr>
        <b/>
        <sz val="12"/>
        <color indexed="12"/>
        <rFont val="굴림체"/>
        <family val="3"/>
        <charset val="129"/>
      </rPr>
      <t>(C)</t>
    </r>
    <phoneticPr fontId="2" type="noConversion"/>
  </si>
  <si>
    <t>추진 현황 (공정률)</t>
    <phoneticPr fontId="2" type="noConversion"/>
  </si>
  <si>
    <t>계약액(변경)</t>
    <phoneticPr fontId="2" type="noConversion"/>
  </si>
  <si>
    <t>▣ 공사진행사항(토목)-도로유지 및 구조물 정비공사(2)</t>
    <phoneticPr fontId="2" type="noConversion"/>
  </si>
  <si>
    <t xml:space="preserve"> 계약일</t>
    <phoneticPr fontId="2" type="noConversion"/>
  </si>
  <si>
    <t>도급</t>
    <phoneticPr fontId="2" type="noConversion"/>
  </si>
  <si>
    <t xml:space="preserve"> 착공일</t>
    <phoneticPr fontId="2" type="noConversion"/>
  </si>
  <si>
    <t>관급</t>
    <phoneticPr fontId="2" type="noConversion"/>
  </si>
  <si>
    <t xml:space="preserve"> 준공일</t>
    <phoneticPr fontId="2" type="noConversion"/>
  </si>
  <si>
    <t>폐기</t>
    <phoneticPr fontId="2" type="noConversion"/>
  </si>
  <si>
    <t>폐기물처리</t>
    <phoneticPr fontId="2" type="noConversion"/>
  </si>
  <si>
    <t xml:space="preserve"> 계약의뢰일</t>
    <phoneticPr fontId="2" type="noConversion"/>
  </si>
  <si>
    <t>계약업체
(낙찰율)</t>
    <phoneticPr fontId="2" type="noConversion"/>
  </si>
  <si>
    <t>폐기물</t>
    <phoneticPr fontId="2" type="noConversion"/>
  </si>
  <si>
    <t>준공</t>
    <phoneticPr fontId="2" type="noConversion"/>
  </si>
  <si>
    <t>계약일</t>
    <phoneticPr fontId="2" type="noConversion"/>
  </si>
  <si>
    <t>착공일</t>
    <phoneticPr fontId="2" type="noConversion"/>
  </si>
  <si>
    <t>준공일</t>
    <phoneticPr fontId="2" type="noConversion"/>
  </si>
  <si>
    <t>도급</t>
    <phoneticPr fontId="2" type="noConversion"/>
  </si>
  <si>
    <t>관급</t>
    <phoneticPr fontId="2" type="noConversion"/>
  </si>
  <si>
    <t>▣ 공사진행사항(토목)-지하차도 유지관리비</t>
    <phoneticPr fontId="2" type="noConversion"/>
  </si>
  <si>
    <t>계약</t>
    <phoneticPr fontId="2" type="noConversion"/>
  </si>
  <si>
    <t>계약액</t>
    <phoneticPr fontId="2" type="noConversion"/>
  </si>
  <si>
    <t>▣ 공사진행사항(토목)-도로유지 및 구조물 정비공사(1)</t>
    <phoneticPr fontId="2" type="noConversion"/>
  </si>
  <si>
    <t>▣ 공사진행사항(토목)-도화동 507번지 일원 도로개설공사</t>
    <phoneticPr fontId="2" type="noConversion"/>
  </si>
  <si>
    <t>▣ 공사진행사항(토목)-도로굴착복구(1)</t>
    <phoneticPr fontId="2" type="noConversion"/>
  </si>
  <si>
    <t>▣ 공사진행사항(토목)-건설폐기물처리비(년간단가, 수로원)</t>
    <phoneticPr fontId="2" type="noConversion"/>
  </si>
  <si>
    <t>폐기물 처리량 Q = 107TON</t>
    <phoneticPr fontId="2" type="noConversion"/>
  </si>
  <si>
    <t>2014.01.06.</t>
    <phoneticPr fontId="2" type="noConversion"/>
  </si>
  <si>
    <t>2014.01.06</t>
    <phoneticPr fontId="2" type="noConversion"/>
  </si>
  <si>
    <t>2014.01.30.</t>
    <phoneticPr fontId="2" type="noConversion"/>
  </si>
  <si>
    <t>㈜씨엔에스</t>
    <phoneticPr fontId="2" type="noConversion"/>
  </si>
  <si>
    <t>실제준공일</t>
    <phoneticPr fontId="2" type="noConversion"/>
  </si>
  <si>
    <t>2014.01.27.</t>
    <phoneticPr fontId="2" type="noConversion"/>
  </si>
  <si>
    <t>도화동 507번지 일원 도로개설공사 실시설계용역</t>
    <phoneticPr fontId="2" type="noConversion"/>
  </si>
  <si>
    <t>실시설계용역(측량포함) 1식</t>
    <phoneticPr fontId="2" type="noConversion"/>
  </si>
  <si>
    <t>2014.01.22.</t>
    <phoneticPr fontId="2" type="noConversion"/>
  </si>
  <si>
    <t xml:space="preserve">주안동 석암지하차도 
보수공사 실시설계용역 </t>
    <phoneticPr fontId="2" type="noConversion"/>
  </si>
  <si>
    <t>2014년 도로시설물 정비공사 폐기물 처리용역(단가계약)</t>
    <phoneticPr fontId="2" type="noConversion"/>
  </si>
  <si>
    <t>폐아스콘 Q = 1200톤
폐콘크리트 Q = 200톤
혼합폐기물 Q = 50톤</t>
    <phoneticPr fontId="2" type="noConversion"/>
  </si>
  <si>
    <t>2014.1.10</t>
    <phoneticPr fontId="2" type="noConversion"/>
  </si>
  <si>
    <t>폐아스콘 Q = 100톤
혼합폐기물 Q = 30톤</t>
    <phoneticPr fontId="2" type="noConversion"/>
  </si>
  <si>
    <t>2014년도 도로시설물 정비공사(단가계약)1차</t>
    <phoneticPr fontId="2" type="noConversion"/>
  </si>
  <si>
    <t>도로정비 1식</t>
    <phoneticPr fontId="2" type="noConversion"/>
  </si>
  <si>
    <t>2014.1.7.</t>
    <phoneticPr fontId="2" type="noConversion"/>
  </si>
  <si>
    <t>2014년도 도로굴착복구 단가공사</t>
    <phoneticPr fontId="2" type="noConversion"/>
  </si>
  <si>
    <t>도로굴착복구 1식</t>
    <phoneticPr fontId="2" type="noConversion"/>
  </si>
  <si>
    <t>2014년도 도로굴착복구 단가공사 폐기물처리</t>
    <phoneticPr fontId="2" type="noConversion"/>
  </si>
  <si>
    <t>2014.1.28.</t>
    <phoneticPr fontId="2" type="noConversion"/>
  </si>
  <si>
    <t>도화동 624-98번지일원 외 2개소 도로정비공사</t>
    <phoneticPr fontId="2" type="noConversion"/>
  </si>
  <si>
    <t>도화동 624-98번지일원 외 2개소 도로정비공사(폐기물처리)</t>
    <phoneticPr fontId="2" type="noConversion"/>
  </si>
  <si>
    <t>2014.1.28</t>
    <phoneticPr fontId="2" type="noConversion"/>
  </si>
  <si>
    <t>주안동 85-1번지 일원 외 3개소 도로정비공사</t>
    <phoneticPr fontId="2" type="noConversion"/>
  </si>
  <si>
    <t>시험비</t>
    <phoneticPr fontId="2" type="noConversion"/>
  </si>
  <si>
    <t>주안동 85-1번지 일원 외 3개소 도로정비공사(폐기물처리)</t>
    <phoneticPr fontId="2" type="noConversion"/>
  </si>
  <si>
    <t>폐기물 처리 Q = 436톤</t>
    <phoneticPr fontId="2" type="noConversion"/>
  </si>
  <si>
    <t>석암지하차도 집수정
 준설공사(페기물처리)</t>
    <phoneticPr fontId="2" type="noConversion"/>
  </si>
  <si>
    <t>보수공사 실시설계 
L= 424.5m,  B = 15m</t>
    <phoneticPr fontId="2" type="noConversion"/>
  </si>
  <si>
    <t>2014.1.23.</t>
    <phoneticPr fontId="2" type="noConversion"/>
  </si>
  <si>
    <t>2014.12.31.</t>
    <phoneticPr fontId="2" type="noConversion"/>
  </si>
  <si>
    <t>동아개발㈜</t>
    <phoneticPr fontId="2" type="noConversion"/>
  </si>
  <si>
    <t>실제준공일</t>
    <phoneticPr fontId="2" type="noConversion"/>
  </si>
  <si>
    <t>2014.12.31</t>
    <phoneticPr fontId="2" type="noConversion"/>
  </si>
  <si>
    <t>▣ 공사진행사항(토목)-주안동 석암지하차도 보수공사</t>
    <phoneticPr fontId="2" type="noConversion"/>
  </si>
  <si>
    <t>정밀점검 용역 1식</t>
    <phoneticPr fontId="2" type="noConversion"/>
  </si>
  <si>
    <t>용현동 고속종점지하차도 정밀점검 용역</t>
    <phoneticPr fontId="2" type="noConversion"/>
  </si>
  <si>
    <t>인하대후문가 차없는거리 정비공사</t>
    <phoneticPr fontId="2" type="noConversion"/>
  </si>
  <si>
    <t>화강석판석 정비 A= 101.8㎡</t>
    <phoneticPr fontId="2" type="noConversion"/>
  </si>
  <si>
    <t>주안3동 1418-21번지 일원 외 2개소 도로정비공사</t>
    <phoneticPr fontId="2" type="noConversion"/>
  </si>
  <si>
    <t>주안3동 1418-21번지 일원 외 2개소 도로정비공사(폐기물용역)</t>
    <phoneticPr fontId="2" type="noConversion"/>
  </si>
  <si>
    <t>폐아스콘 Q = 728톤</t>
    <phoneticPr fontId="2" type="noConversion"/>
  </si>
  <si>
    <t>2014.02.04.</t>
    <phoneticPr fontId="2" type="noConversion"/>
  </si>
  <si>
    <t>㈜동구환경</t>
    <phoneticPr fontId="2" type="noConversion"/>
  </si>
  <si>
    <t>장흥토건㈜</t>
    <phoneticPr fontId="2" type="noConversion"/>
  </si>
  <si>
    <t>문학지하차도 신축이음 및 균열보수공사</t>
    <phoneticPr fontId="2" type="noConversion"/>
  </si>
  <si>
    <t>신축이음: 18m, 균열보수(건식부) : 44.5m, 균열보수(누수부) : 4.5m</t>
    <phoneticPr fontId="2" type="noConversion"/>
  </si>
  <si>
    <t>승학길 22 일원 외 2개소 도로정비공사(폐기물포함)</t>
    <phoneticPr fontId="2" type="noConversion"/>
  </si>
  <si>
    <t>주안동 주승로 148 외 65개소 도로시설물 인상공사</t>
    <phoneticPr fontId="2" type="noConversion"/>
  </si>
  <si>
    <t>2014.2.4</t>
    <phoneticPr fontId="2" type="noConversion"/>
  </si>
  <si>
    <t>2014.2.20.</t>
    <phoneticPr fontId="2" type="noConversion"/>
  </si>
  <si>
    <t>2014.04.01.</t>
    <phoneticPr fontId="2" type="noConversion"/>
  </si>
  <si>
    <t>일흥건설㈜</t>
    <phoneticPr fontId="2" type="noConversion"/>
  </si>
  <si>
    <t>숭의동 독정이안길 42번길 17일원(으뜸골쉼터)도로정비공사</t>
    <phoneticPr fontId="2" type="noConversion"/>
  </si>
  <si>
    <t>2014.2.7.</t>
    <phoneticPr fontId="2" type="noConversion"/>
  </si>
  <si>
    <t>2014.2.17.</t>
    <phoneticPr fontId="2" type="noConversion"/>
  </si>
  <si>
    <t>2014.3.18.</t>
    <phoneticPr fontId="2" type="noConversion"/>
  </si>
  <si>
    <t>삼림건설㈜</t>
    <phoneticPr fontId="2" type="noConversion"/>
  </si>
  <si>
    <t>2014.03.05</t>
    <phoneticPr fontId="2" type="noConversion"/>
  </si>
  <si>
    <t>2014.3.28.</t>
    <phoneticPr fontId="2" type="noConversion"/>
  </si>
  <si>
    <t>2014.1.27.</t>
    <phoneticPr fontId="2" type="noConversion"/>
  </si>
  <si>
    <t>2014.2.28.</t>
    <phoneticPr fontId="2" type="noConversion"/>
  </si>
  <si>
    <t>2014.04.08.</t>
    <phoneticPr fontId="2" type="noConversion"/>
  </si>
  <si>
    <t>2014.2.13.</t>
    <phoneticPr fontId="2" type="noConversion"/>
  </si>
  <si>
    <t>2014.2.17</t>
    <phoneticPr fontId="2" type="noConversion"/>
  </si>
  <si>
    <t>2014.3.13</t>
    <phoneticPr fontId="2" type="noConversion"/>
  </si>
  <si>
    <t>백년건설㈜</t>
    <phoneticPr fontId="2" type="noConversion"/>
  </si>
  <si>
    <t>2014.02.19</t>
    <phoneticPr fontId="2" type="noConversion"/>
  </si>
  <si>
    <t>2014.3.15</t>
    <phoneticPr fontId="2" type="noConversion"/>
  </si>
  <si>
    <t>2014.2.19</t>
    <phoneticPr fontId="2" type="noConversion"/>
  </si>
  <si>
    <t>2014.3.5</t>
    <phoneticPr fontId="2" type="noConversion"/>
  </si>
  <si>
    <t>2014.1.20</t>
    <phoneticPr fontId="2" type="noConversion"/>
  </si>
  <si>
    <t>2014.7.31</t>
    <phoneticPr fontId="2" type="noConversion"/>
  </si>
  <si>
    <t>건화건기㈜</t>
    <phoneticPr fontId="2" type="noConversion"/>
  </si>
  <si>
    <t>도창공 688㎡, 타일공 38㎡, 석공 11㎡</t>
    <phoneticPr fontId="2" type="noConversion"/>
  </si>
  <si>
    <t>칠칠공사㈜
100%</t>
    <phoneticPr fontId="2" type="noConversion"/>
  </si>
  <si>
    <t>콘크리트 포장 A= 1.34a, 
줄기초(옹벽) L = 24m,
부대공 1식</t>
    <phoneticPr fontId="2" type="noConversion"/>
  </si>
  <si>
    <t>2014.2.27</t>
    <phoneticPr fontId="2" type="noConversion"/>
  </si>
  <si>
    <t>2014.3.29</t>
    <phoneticPr fontId="2" type="noConversion"/>
  </si>
  <si>
    <t xml:space="preserve">건화건기㈜
㈜승은개발
</t>
    <phoneticPr fontId="2" type="noConversion"/>
  </si>
  <si>
    <t>2014.3.18</t>
    <phoneticPr fontId="2" type="noConversion"/>
  </si>
  <si>
    <t>(주)드림이앤지</t>
    <phoneticPr fontId="2" type="noConversion"/>
  </si>
  <si>
    <t>2014.02.19.</t>
    <phoneticPr fontId="2" type="noConversion"/>
  </si>
  <si>
    <t>2014.3.3</t>
    <phoneticPr fontId="2" type="noConversion"/>
  </si>
  <si>
    <t>2014.2.11</t>
    <phoneticPr fontId="2" type="noConversion"/>
  </si>
  <si>
    <t>2014.2.13</t>
    <phoneticPr fontId="2" type="noConversion"/>
  </si>
  <si>
    <t>2014.3.9</t>
    <phoneticPr fontId="2" type="noConversion"/>
  </si>
  <si>
    <t>주안5동 석정로 433번길 일원 외 1개소 도로정비공사</t>
    <phoneticPr fontId="2" type="noConversion"/>
  </si>
  <si>
    <t>아스칼트 파쇄포장 A= 32a
아스팔트 덧씌우기 A= 14a</t>
    <phoneticPr fontId="2" type="noConversion"/>
  </si>
  <si>
    <t>아스팔트 포장(파쇄포함)
 A = 36.1a</t>
    <phoneticPr fontId="2" type="noConversion"/>
  </si>
  <si>
    <t xml:space="preserve">도로절삭후 재포장 
A = 42.5a </t>
    <phoneticPr fontId="2" type="noConversion"/>
  </si>
  <si>
    <t>용현동 용현지하차도 보수공사</t>
    <phoneticPr fontId="2" type="noConversion"/>
  </si>
  <si>
    <t>2014년 건설폐기물 
처리용역(단가계약)</t>
    <phoneticPr fontId="2" type="noConversion"/>
  </si>
  <si>
    <t>아스팔트 포장(파쇄포함) 
A = 62a</t>
    <phoneticPr fontId="2" type="noConversion"/>
  </si>
  <si>
    <t>L형측구보수 L =632m, 
부대공 1식</t>
    <phoneticPr fontId="2" type="noConversion"/>
  </si>
  <si>
    <t>인주대로 105번길일원 
외 1개소 도로정비공사</t>
    <phoneticPr fontId="2" type="noConversion"/>
  </si>
  <si>
    <t>(주)한강건설환경</t>
    <phoneticPr fontId="2" type="noConversion"/>
  </si>
  <si>
    <t>㈜태흥아스콘포장</t>
    <phoneticPr fontId="2" type="noConversion"/>
  </si>
  <si>
    <t>폐기물 처리 Q = 655톤</t>
    <phoneticPr fontId="2" type="noConversion"/>
  </si>
  <si>
    <t>창룡건설㈜</t>
    <phoneticPr fontId="2" type="noConversion"/>
  </si>
  <si>
    <t>㈜토림건설</t>
    <phoneticPr fontId="2" type="noConversion"/>
  </si>
  <si>
    <t>㈜성우엔지니어링 
종합건축사 사무소</t>
    <phoneticPr fontId="2" type="noConversion"/>
  </si>
  <si>
    <t xml:space="preserve">도로절삭후 재포장
 A = 55.7a </t>
    <phoneticPr fontId="2" type="noConversion"/>
  </si>
  <si>
    <t>맨홀인상 59개소, 
차단하수도인상 7개소</t>
    <phoneticPr fontId="2" type="noConversion"/>
  </si>
  <si>
    <t>석정로 126번길 23 일원 외 3개소 노면표시 정비공사</t>
    <phoneticPr fontId="2" type="noConversion"/>
  </si>
  <si>
    <t>차선도색(백색,횡단,주차,문자)
A= 382㎡</t>
    <phoneticPr fontId="2" type="noConversion"/>
  </si>
  <si>
    <t>준공</t>
    <phoneticPr fontId="2" type="noConversion"/>
  </si>
  <si>
    <t>2014.3.20.</t>
    <phoneticPr fontId="2" type="noConversion"/>
  </si>
  <si>
    <t>▣ 공사진행사항(토목)-용현동 토지금고시장 일원 도로정비공사</t>
    <phoneticPr fontId="2" type="noConversion"/>
  </si>
  <si>
    <t>용현동 토지금고시장 일원 도로정비공사</t>
    <phoneticPr fontId="2" type="noConversion"/>
  </si>
  <si>
    <t>▣ 공사진행사항(토목)-제물포역세권 일원 도로정비공사</t>
    <phoneticPr fontId="2" type="noConversion"/>
  </si>
  <si>
    <t>제물포역세권 일원 
도로시설물인상공사</t>
    <phoneticPr fontId="2" type="noConversion"/>
  </si>
  <si>
    <t>▣ 공사진행사항(토목)- 경인로 70번길 일원 도로개설공사</t>
    <phoneticPr fontId="2" type="noConversion"/>
  </si>
  <si>
    <t>경인로 70번길 일원
도로개설공사실시설계용역</t>
    <phoneticPr fontId="2" type="noConversion"/>
  </si>
  <si>
    <t>㈜경서기술단</t>
    <phoneticPr fontId="2" type="noConversion"/>
  </si>
  <si>
    <t>2014.3.19.</t>
    <phoneticPr fontId="2" type="noConversion"/>
  </si>
  <si>
    <t xml:space="preserve"> 계약의뢰일</t>
    <phoneticPr fontId="2" type="noConversion"/>
  </si>
  <si>
    <t xml:space="preserve"> 착공일</t>
    <phoneticPr fontId="2" type="noConversion"/>
  </si>
  <si>
    <t xml:space="preserve"> 준공일</t>
    <phoneticPr fontId="2" type="noConversion"/>
  </si>
  <si>
    <t>준공</t>
    <phoneticPr fontId="2" type="noConversion"/>
  </si>
  <si>
    <t>실시설계용역 1식</t>
    <phoneticPr fontId="2" type="noConversion"/>
  </si>
  <si>
    <t>2014.3.15.</t>
    <phoneticPr fontId="2" type="noConversion"/>
  </si>
  <si>
    <t>제물포역세권 일원 
도로정비공사</t>
    <phoneticPr fontId="2" type="noConversion"/>
  </si>
  <si>
    <t>2014.3.25.</t>
    <phoneticPr fontId="2" type="noConversion"/>
  </si>
  <si>
    <t>상수맨홀 인상: 11개소
하수맨홀 인상: 15개소
차단하수도 인상 : 9개소</t>
    <phoneticPr fontId="2" type="noConversion"/>
  </si>
  <si>
    <t>아스팔트 포장(파쇄) : 86.7a</t>
    <phoneticPr fontId="2" type="noConversion"/>
  </si>
  <si>
    <t>폐기물처리</t>
    <phoneticPr fontId="2" type="noConversion"/>
  </si>
  <si>
    <t>아스팔트 포장 A=32a
도막형바닥재 A=2,430㎥
경계석교체 L=511m
집수받이 보수 N=35개소</t>
    <phoneticPr fontId="2" type="noConversion"/>
  </si>
  <si>
    <t>관급자재 구입</t>
    <phoneticPr fontId="2" type="noConversion"/>
  </si>
  <si>
    <t>알루미늄제 교량난간 :24m
창살형 울타리 25m</t>
    <phoneticPr fontId="2" type="noConversion"/>
  </si>
  <si>
    <t>2014.3.26.</t>
    <phoneticPr fontId="2" type="noConversion"/>
  </si>
  <si>
    <t>준공</t>
    <phoneticPr fontId="2" type="noConversion"/>
  </si>
  <si>
    <t>주안동 주승로 104일원 외 2개소 도로시설물 정비공사</t>
    <phoneticPr fontId="2" type="noConversion"/>
  </si>
  <si>
    <t>인주대로 495번길 78 일원 외 1개소 도로정비공사</t>
    <phoneticPr fontId="2" type="noConversion"/>
  </si>
  <si>
    <t>아스팔트 포장(파쇄포함)
 A = 44.0a,도막형바닥재 216㎡</t>
    <phoneticPr fontId="2" type="noConversion"/>
  </si>
  <si>
    <t xml:space="preserve"> 계약일</t>
    <phoneticPr fontId="2" type="noConversion"/>
  </si>
  <si>
    <t>도급</t>
    <phoneticPr fontId="2" type="noConversion"/>
  </si>
  <si>
    <t xml:space="preserve"> 착공일</t>
    <phoneticPr fontId="2" type="noConversion"/>
  </si>
  <si>
    <t>관급</t>
    <phoneticPr fontId="2" type="noConversion"/>
  </si>
  <si>
    <t xml:space="preserve"> 준공일</t>
    <phoneticPr fontId="2" type="noConversion"/>
  </si>
  <si>
    <t>폐기</t>
    <phoneticPr fontId="2" type="noConversion"/>
  </si>
  <si>
    <t>2014.4.3.</t>
    <phoneticPr fontId="2" type="noConversion"/>
  </si>
  <si>
    <t>2014년도 도로시설물 정비공사(단가계약)2차</t>
    <phoneticPr fontId="2" type="noConversion"/>
  </si>
  <si>
    <t>계약일</t>
    <phoneticPr fontId="2" type="noConversion"/>
  </si>
  <si>
    <t>착공일</t>
    <phoneticPr fontId="2" type="noConversion"/>
  </si>
  <si>
    <t>준공일</t>
    <phoneticPr fontId="2" type="noConversion"/>
  </si>
  <si>
    <t xml:space="preserve"> 계약일</t>
    <phoneticPr fontId="2" type="noConversion"/>
  </si>
  <si>
    <t>도급</t>
    <phoneticPr fontId="2" type="noConversion"/>
  </si>
  <si>
    <t xml:space="preserve"> 착공일</t>
    <phoneticPr fontId="2" type="noConversion"/>
  </si>
  <si>
    <t>관급</t>
    <phoneticPr fontId="2" type="noConversion"/>
  </si>
  <si>
    <t xml:space="preserve"> 준공일</t>
    <phoneticPr fontId="2" type="noConversion"/>
  </si>
  <si>
    <t>2014년도 도로굴착복구 단가공사(2차)</t>
    <phoneticPr fontId="2" type="noConversion"/>
  </si>
  <si>
    <t>도로굴착복구 1식</t>
    <phoneticPr fontId="2" type="noConversion"/>
  </si>
  <si>
    <t>남구 수봉북로 외 3개소 노면표시 정비공사</t>
    <phoneticPr fontId="2" type="noConversion"/>
  </si>
  <si>
    <t>도급</t>
    <phoneticPr fontId="2" type="noConversion"/>
  </si>
  <si>
    <t>관급</t>
    <phoneticPr fontId="2" type="noConversion"/>
  </si>
  <si>
    <t>폐기</t>
    <phoneticPr fontId="2" type="noConversion"/>
  </si>
  <si>
    <t>2014.4.2.</t>
    <phoneticPr fontId="2" type="noConversion"/>
  </si>
  <si>
    <t>2014.5.1.</t>
    <phoneticPr fontId="2" type="noConversion"/>
  </si>
  <si>
    <t>토평건설㈜</t>
    <phoneticPr fontId="2" type="noConversion"/>
  </si>
  <si>
    <t>2014.3.21.</t>
    <phoneticPr fontId="2" type="noConversion"/>
  </si>
  <si>
    <t>2014.4.19</t>
    <phoneticPr fontId="2" type="noConversion"/>
  </si>
  <si>
    <t>선운건설㈜</t>
    <phoneticPr fontId="2" type="noConversion"/>
  </si>
  <si>
    <t>관급액</t>
    <phoneticPr fontId="2" type="noConversion"/>
  </si>
  <si>
    <t>폐기물</t>
    <phoneticPr fontId="2" type="noConversion"/>
  </si>
  <si>
    <t>폐기물처리</t>
    <phoneticPr fontId="2" type="noConversion"/>
  </si>
  <si>
    <t>2014.5.1</t>
    <phoneticPr fontId="2" type="noConversion"/>
  </si>
  <si>
    <t>㈜원진기업</t>
    <phoneticPr fontId="2" type="noConversion"/>
  </si>
  <si>
    <t>2014.3.11.</t>
    <phoneticPr fontId="2" type="noConversion"/>
  </si>
  <si>
    <t>2014.4.29.</t>
    <phoneticPr fontId="2" type="noConversion"/>
  </si>
  <si>
    <t>한국씨엠이엔지㈜</t>
    <phoneticPr fontId="2" type="noConversion"/>
  </si>
  <si>
    <t>도급</t>
    <phoneticPr fontId="2" type="noConversion"/>
  </si>
  <si>
    <t>관급</t>
    <phoneticPr fontId="2" type="noConversion"/>
  </si>
  <si>
    <t>폐기물</t>
    <phoneticPr fontId="2" type="noConversion"/>
  </si>
  <si>
    <t>수봉북로 일원 도로정비공사</t>
    <phoneticPr fontId="2" type="noConversion"/>
  </si>
  <si>
    <t>㈜화신건설</t>
    <phoneticPr fontId="2" type="noConversion"/>
  </si>
  <si>
    <t>2014.4.8</t>
    <phoneticPr fontId="2" type="noConversion"/>
  </si>
  <si>
    <t>2014.4.10.</t>
    <phoneticPr fontId="2" type="noConversion"/>
  </si>
  <si>
    <t>2014.5.4.</t>
    <phoneticPr fontId="2" type="noConversion"/>
  </si>
  <si>
    <t>아스콘 재포장 A=62.1a,  
그루핑 A = 1,206㎡</t>
    <phoneticPr fontId="2" type="noConversion"/>
  </si>
  <si>
    <t>2014.04.10.</t>
    <phoneticPr fontId="2" type="noConversion"/>
  </si>
  <si>
    <t>2014.5.04.</t>
    <phoneticPr fontId="2" type="noConversion"/>
  </si>
  <si>
    <t>준공</t>
    <phoneticPr fontId="2" type="noConversion"/>
  </si>
  <si>
    <t>㈜한국교량</t>
    <phoneticPr fontId="2" type="noConversion"/>
  </si>
  <si>
    <t>아스팔트 재포장(파쇄포함)
A= 35.9a</t>
    <phoneticPr fontId="2" type="noConversion"/>
  </si>
  <si>
    <t>2014.05.03.</t>
    <phoneticPr fontId="2" type="noConversion"/>
  </si>
  <si>
    <t>㈜용성토건</t>
    <phoneticPr fontId="2" type="noConversion"/>
  </si>
  <si>
    <t>2014.3.24.</t>
    <phoneticPr fontId="2" type="noConversion"/>
  </si>
  <si>
    <t>2014.04.09.</t>
    <phoneticPr fontId="2" type="noConversion"/>
  </si>
  <si>
    <t xml:space="preserve">차선도색(백색,횡단,주차,문자)
A= 350㎡
과속방지턱 도색 174㎡ 
</t>
    <phoneticPr fontId="2" type="noConversion"/>
  </si>
  <si>
    <t xml:space="preserve"> 계약일</t>
    <phoneticPr fontId="2" type="noConversion"/>
  </si>
  <si>
    <t>2014.1.9.</t>
    <phoneticPr fontId="2" type="noConversion"/>
  </si>
  <si>
    <t>도급</t>
    <phoneticPr fontId="2" type="noConversion"/>
  </si>
  <si>
    <t xml:space="preserve"> 착공일</t>
    <phoneticPr fontId="2" type="noConversion"/>
  </si>
  <si>
    <t>2014.1.21</t>
    <phoneticPr fontId="2" type="noConversion"/>
  </si>
  <si>
    <t>관급</t>
    <phoneticPr fontId="2" type="noConversion"/>
  </si>
  <si>
    <t xml:space="preserve"> 준공일</t>
    <phoneticPr fontId="2" type="noConversion"/>
  </si>
  <si>
    <t>2014.6.30.</t>
    <phoneticPr fontId="2" type="noConversion"/>
  </si>
  <si>
    <t>준공</t>
    <phoneticPr fontId="2" type="noConversion"/>
  </si>
  <si>
    <t xml:space="preserve"> 계약일</t>
    <phoneticPr fontId="2" type="noConversion"/>
  </si>
  <si>
    <t>2014.1.13.</t>
    <phoneticPr fontId="2" type="noConversion"/>
  </si>
  <si>
    <t>2014.01.27.</t>
    <phoneticPr fontId="2" type="noConversion"/>
  </si>
  <si>
    <t>2014.12.31.</t>
    <phoneticPr fontId="2" type="noConversion"/>
  </si>
  <si>
    <t>폐기물</t>
    <phoneticPr fontId="2" type="noConversion"/>
  </si>
  <si>
    <t>2014.2.24.</t>
    <phoneticPr fontId="2" type="noConversion"/>
  </si>
  <si>
    <t>2014.2.28</t>
    <phoneticPr fontId="2" type="noConversion"/>
  </si>
  <si>
    <t>2014.03.24</t>
    <phoneticPr fontId="2" type="noConversion"/>
  </si>
  <si>
    <t>2014.3.14.</t>
    <phoneticPr fontId="2" type="noConversion"/>
  </si>
  <si>
    <t>2014.3.19</t>
    <phoneticPr fontId="2" type="noConversion"/>
  </si>
  <si>
    <t>2014.4.12.</t>
    <phoneticPr fontId="2" type="noConversion"/>
  </si>
  <si>
    <t>폐기</t>
    <phoneticPr fontId="2" type="noConversion"/>
  </si>
  <si>
    <t>2014.03.21.</t>
    <phoneticPr fontId="2" type="noConversion"/>
  </si>
  <si>
    <t>2014.4.1.</t>
    <phoneticPr fontId="2" type="noConversion"/>
  </si>
  <si>
    <t>2014.4.28.</t>
    <phoneticPr fontId="2" type="noConversion"/>
  </si>
  <si>
    <t>2014.4.3.</t>
    <phoneticPr fontId="2" type="noConversion"/>
  </si>
  <si>
    <t>2014.4.8.</t>
    <phoneticPr fontId="2" type="noConversion"/>
  </si>
  <si>
    <t>2014.4.11.</t>
    <phoneticPr fontId="2" type="noConversion"/>
  </si>
  <si>
    <t>2014.5.8.</t>
    <phoneticPr fontId="2" type="noConversion"/>
  </si>
  <si>
    <t>㈜청연</t>
    <phoneticPr fontId="2" type="noConversion"/>
  </si>
  <si>
    <t>2014.04.14.</t>
    <phoneticPr fontId="2" type="noConversion"/>
  </si>
  <si>
    <t>2014.05.08.</t>
    <phoneticPr fontId="2" type="noConversion"/>
  </si>
  <si>
    <t>㈜태흥아스콘 포장</t>
    <phoneticPr fontId="2" type="noConversion"/>
  </si>
  <si>
    <t>2014.4.25.</t>
    <phoneticPr fontId="2" type="noConversion"/>
  </si>
  <si>
    <t>준공</t>
    <phoneticPr fontId="2" type="noConversion"/>
  </si>
  <si>
    <t>주안동 석암지하차도  보수공사</t>
    <phoneticPr fontId="2" type="noConversion"/>
  </si>
  <si>
    <t>2014.04.21.</t>
    <phoneticPr fontId="2" type="noConversion"/>
  </si>
  <si>
    <t>2014.4.28.</t>
    <phoneticPr fontId="2" type="noConversion"/>
  </si>
  <si>
    <t>2014.4.12</t>
    <phoneticPr fontId="2" type="noConversion"/>
  </si>
  <si>
    <t>2014.4.22.</t>
    <phoneticPr fontId="2" type="noConversion"/>
  </si>
  <si>
    <t>2014.11.30.</t>
    <phoneticPr fontId="2" type="noConversion"/>
  </si>
  <si>
    <t>대지포장건설㈜</t>
    <phoneticPr fontId="2" type="noConversion"/>
  </si>
  <si>
    <t>경인로 70번길 일원
도로개설공사</t>
    <phoneticPr fontId="2" type="noConversion"/>
  </si>
  <si>
    <t>도로개설 L=30m,  B=8m</t>
    <phoneticPr fontId="2" type="noConversion"/>
  </si>
  <si>
    <t>관급</t>
    <phoneticPr fontId="2" type="noConversion"/>
  </si>
  <si>
    <t>고속종점지하차도 
세척용역</t>
    <phoneticPr fontId="2" type="noConversion"/>
  </si>
  <si>
    <t>계약일</t>
    <phoneticPr fontId="2" type="noConversion"/>
  </si>
  <si>
    <t>2014.5.7.</t>
    <phoneticPr fontId="2" type="noConversion"/>
  </si>
  <si>
    <t>지하차도 세척 A=5,415㎡</t>
    <phoneticPr fontId="2" type="noConversion"/>
  </si>
  <si>
    <t>제43회 전국소년체육대회 경기장 안내표지판 설치</t>
    <phoneticPr fontId="2" type="noConversion"/>
  </si>
  <si>
    <t>현수막 21개, 거치식이정표 14개</t>
    <phoneticPr fontId="2" type="noConversion"/>
  </si>
  <si>
    <t>2014.4.28.</t>
    <phoneticPr fontId="2" type="noConversion"/>
  </si>
  <si>
    <t>도림사</t>
    <phoneticPr fontId="2" type="noConversion"/>
  </si>
  <si>
    <t>대각환경</t>
    <phoneticPr fontId="2" type="noConversion"/>
  </si>
  <si>
    <t>도담이앤씨종합
건축사사무소</t>
    <phoneticPr fontId="2" type="noConversion"/>
  </si>
  <si>
    <t>㈜다우스</t>
    <phoneticPr fontId="2" type="noConversion"/>
  </si>
  <si>
    <t>2014.5.9.</t>
    <phoneticPr fontId="2" type="noConversion"/>
  </si>
  <si>
    <t>2014.3.24</t>
    <phoneticPr fontId="2" type="noConversion"/>
  </si>
  <si>
    <t>㈜건화건기
㈜시대환경</t>
    <phoneticPr fontId="2" type="noConversion"/>
  </si>
  <si>
    <t>2014.5.9.</t>
    <phoneticPr fontId="2" type="noConversion"/>
  </si>
  <si>
    <t>2014.5.20.</t>
    <phoneticPr fontId="2" type="noConversion"/>
  </si>
  <si>
    <t>그린산업개발</t>
    <phoneticPr fontId="2" type="noConversion"/>
  </si>
  <si>
    <t>2014.5.8</t>
    <phoneticPr fontId="2" type="noConversion"/>
  </si>
  <si>
    <t>2014.4.5.1</t>
    <phoneticPr fontId="2" type="noConversion"/>
  </si>
  <si>
    <t>2014.5.16.</t>
    <phoneticPr fontId="2" type="noConversion"/>
  </si>
  <si>
    <t>관급자재구입(설치도)
(미끄럼방지포장재)</t>
    <phoneticPr fontId="2" type="noConversion"/>
  </si>
  <si>
    <t>2014.5.30.</t>
    <phoneticPr fontId="2" type="noConversion"/>
  </si>
  <si>
    <t>2014.6.2</t>
    <phoneticPr fontId="2" type="noConversion"/>
  </si>
  <si>
    <t>2014.6.9.</t>
    <phoneticPr fontId="2" type="noConversion"/>
  </si>
  <si>
    <t>2014.6.9.</t>
    <phoneticPr fontId="2" type="noConversion"/>
  </si>
  <si>
    <t xml:space="preserve">도로보수용 재료 구입
(배수구표지) </t>
    <phoneticPr fontId="2" type="noConversion"/>
  </si>
  <si>
    <t>지하차도 배수구 표지 : 4개
(900*600)</t>
    <phoneticPr fontId="2" type="noConversion"/>
  </si>
  <si>
    <t>2014.6.9.</t>
    <phoneticPr fontId="2" type="noConversion"/>
  </si>
  <si>
    <t>2014.6.10.</t>
    <phoneticPr fontId="2" type="noConversion"/>
  </si>
  <si>
    <t>삼원피엠엠</t>
    <phoneticPr fontId="2" type="noConversion"/>
  </si>
  <si>
    <t>2014년 상반기 관내일원
재포장 구간 맨홀인상공사</t>
    <phoneticPr fontId="2" type="noConversion"/>
  </si>
  <si>
    <t>하수맨홀인상 : 59개소
상수도맨홀 인상 : 18개소</t>
    <phoneticPr fontId="2" type="noConversion"/>
  </si>
  <si>
    <t>2014.6.10.</t>
    <phoneticPr fontId="2" type="noConversion"/>
  </si>
  <si>
    <t>남구 석정로 282번길 39-3일원 도로정비공사</t>
    <phoneticPr fontId="2" type="noConversion"/>
  </si>
  <si>
    <t>2014.6.13.</t>
    <phoneticPr fontId="2" type="noConversion"/>
  </si>
  <si>
    <t>2014년도 도로시설물 정비공사(단가계약)3차</t>
    <phoneticPr fontId="2" type="noConversion"/>
  </si>
  <si>
    <t>2014.06.18.</t>
    <phoneticPr fontId="2" type="noConversion"/>
  </si>
  <si>
    <t>2014년 상반기 재 포장 구간
(기 설치된 시설)
   A = 566㎡(변경 613㎡)</t>
    <phoneticPr fontId="2" type="noConversion"/>
  </si>
  <si>
    <t>2014.6.9.</t>
    <phoneticPr fontId="2" type="noConversion"/>
  </si>
  <si>
    <t>2014.7.9.</t>
    <phoneticPr fontId="2" type="noConversion"/>
  </si>
  <si>
    <t>준공</t>
    <phoneticPr fontId="2" type="noConversion"/>
  </si>
  <si>
    <t>2014.6.11.</t>
    <phoneticPr fontId="2" type="noConversion"/>
  </si>
  <si>
    <r>
      <t>▣ 공사진행사항</t>
    </r>
    <r>
      <rPr>
        <sz val="18"/>
        <color rgb="FFFF0000"/>
        <rFont val="굴림체"/>
        <family val="3"/>
        <charset val="129"/>
      </rPr>
      <t>(시 재배정 사업 현수막 설치)</t>
    </r>
    <phoneticPr fontId="2" type="noConversion"/>
  </si>
  <si>
    <t>문학경기장 주변 도로정비공사</t>
    <phoneticPr fontId="2" type="noConversion"/>
  </si>
  <si>
    <t>아스팔트 포장 A = 44.2a</t>
    <phoneticPr fontId="2" type="noConversion"/>
  </si>
  <si>
    <t>관급</t>
    <phoneticPr fontId="2" type="noConversion"/>
  </si>
  <si>
    <t>폐기물</t>
    <phoneticPr fontId="2" type="noConversion"/>
  </si>
  <si>
    <t>2014.6.21.</t>
    <phoneticPr fontId="2" type="noConversion"/>
  </si>
  <si>
    <t>문학경기장 일원 외 2개소 도로시설물 정비공사</t>
    <phoneticPr fontId="2" type="noConversion"/>
  </si>
  <si>
    <t>L형측구보수(평면 절삭) : 960m
30mm : 167m,  50mm : 793m</t>
    <phoneticPr fontId="2" type="noConversion"/>
  </si>
  <si>
    <t>2014.6.23.</t>
    <phoneticPr fontId="2" type="noConversion"/>
  </si>
  <si>
    <t>지장물이설비</t>
    <phoneticPr fontId="2" type="noConversion"/>
  </si>
  <si>
    <t>▣ 공사진행사항(토목)- 고속종점 지하차도 외 3개소 정비공사</t>
    <phoneticPr fontId="2" type="noConversion"/>
  </si>
  <si>
    <t>문학지하차도 준설공사(폐기물포함)</t>
    <phoneticPr fontId="2" type="noConversion"/>
  </si>
  <si>
    <t>문학지하차도 외 1개소 세척공사</t>
    <phoneticPr fontId="2" type="noConversion"/>
  </si>
  <si>
    <t>2014.6.19</t>
    <phoneticPr fontId="2" type="noConversion"/>
  </si>
  <si>
    <t>2014.7.16</t>
    <phoneticPr fontId="2" type="noConversion"/>
  </si>
  <si>
    <t>가가건설㈜</t>
    <phoneticPr fontId="2" type="noConversion"/>
  </si>
  <si>
    <t>아스콘 포장(노면파쇄) 45.5a</t>
    <phoneticPr fontId="2" type="noConversion"/>
  </si>
  <si>
    <t>2014.8.26.</t>
    <phoneticPr fontId="2" type="noConversion"/>
  </si>
  <si>
    <t>2014.6.27.</t>
    <phoneticPr fontId="2" type="noConversion"/>
  </si>
  <si>
    <t>2014.07.24.</t>
    <phoneticPr fontId="2" type="noConversion"/>
  </si>
  <si>
    <t>㈜대각건설</t>
    <phoneticPr fontId="2" type="noConversion"/>
  </si>
  <si>
    <t>진성닷컴㈜</t>
    <phoneticPr fontId="2" type="noConversion"/>
  </si>
  <si>
    <t>2014.7.27.</t>
    <phoneticPr fontId="2" type="noConversion"/>
  </si>
  <si>
    <t>지하차도 준설 : 89.3톤</t>
    <phoneticPr fontId="2" type="noConversion"/>
  </si>
  <si>
    <t>세척 : 5,543㎥</t>
    <phoneticPr fontId="2" type="noConversion"/>
  </si>
  <si>
    <t>메일기초건설㈜</t>
    <phoneticPr fontId="2" type="noConversion"/>
  </si>
  <si>
    <t>백년건설㈜</t>
    <phoneticPr fontId="2" type="noConversion"/>
  </si>
  <si>
    <r>
      <t>▣ 공사진행사항</t>
    </r>
    <r>
      <rPr>
        <sz val="18"/>
        <color rgb="FFFF0000"/>
        <rFont val="굴림체"/>
        <family val="3"/>
        <charset val="129"/>
      </rPr>
      <t>(시 재배정(1차) 사업 도로시설물 정비)</t>
    </r>
    <phoneticPr fontId="2" type="noConversion"/>
  </si>
  <si>
    <r>
      <t>▣ 공사진행사항</t>
    </r>
    <r>
      <rPr>
        <sz val="18"/>
        <color rgb="FFFF0000"/>
        <rFont val="굴림체"/>
        <family val="3"/>
        <charset val="129"/>
      </rPr>
      <t>(시 재배정(2차) 사업 도로시설물 정비)</t>
    </r>
    <phoneticPr fontId="2" type="noConversion"/>
  </si>
  <si>
    <t>아스콘 재포장 A=67.3a,  
미끄럼방지포장 A = 1,104㎡
지하차도 안전도색 
A = 1,354㎡</t>
    <phoneticPr fontId="2" type="noConversion"/>
  </si>
  <si>
    <t>2014.7.5.</t>
    <phoneticPr fontId="2" type="noConversion"/>
  </si>
  <si>
    <t>2014.5.8.</t>
    <phoneticPr fontId="2" type="noConversion"/>
  </si>
  <si>
    <t xml:space="preserve">차선도색 </t>
    <phoneticPr fontId="2" type="noConversion"/>
  </si>
  <si>
    <t>2014.7.8.</t>
    <phoneticPr fontId="2" type="noConversion"/>
  </si>
  <si>
    <t>남구 미추로 일원 외 
3개소 노면표시 정비공사</t>
    <phoneticPr fontId="2" type="noConversion"/>
  </si>
  <si>
    <t>우암건설㈜</t>
    <phoneticPr fontId="2" type="noConversion"/>
  </si>
  <si>
    <t>문학지하차도 외 1개소
도로정비공사
(폐기물포함)</t>
    <phoneticPr fontId="2" type="noConversion"/>
  </si>
  <si>
    <t>삼안건설㈜</t>
    <phoneticPr fontId="2" type="noConversion"/>
  </si>
  <si>
    <t>2014.7.16.</t>
    <phoneticPr fontId="2" type="noConversion"/>
  </si>
  <si>
    <t>㈜디에스엘</t>
    <phoneticPr fontId="2" type="noConversion"/>
  </si>
  <si>
    <t>준공일</t>
    <phoneticPr fontId="2" type="noConversion"/>
  </si>
  <si>
    <t xml:space="preserve"> 준공예정일</t>
    <phoneticPr fontId="2" type="noConversion"/>
  </si>
  <si>
    <t>2014.8.14.</t>
    <phoneticPr fontId="2" type="noConversion"/>
  </si>
  <si>
    <t>▣ 공사진행사항(토목)- 도호부청사 일원 등 도로정비공사(특별교부금)</t>
    <phoneticPr fontId="2" type="noConversion"/>
  </si>
  <si>
    <t>2014.7.9.</t>
    <phoneticPr fontId="2" type="noConversion"/>
  </si>
  <si>
    <t>2014.8.17.</t>
    <phoneticPr fontId="2" type="noConversion"/>
  </si>
  <si>
    <t>2014.7.16</t>
    <phoneticPr fontId="2" type="noConversion"/>
  </si>
  <si>
    <t>2014.8.12</t>
    <phoneticPr fontId="2" type="noConversion"/>
  </si>
  <si>
    <t>2014.5.17.</t>
    <phoneticPr fontId="2" type="noConversion"/>
  </si>
  <si>
    <t>도시계획선 명시측량</t>
    <phoneticPr fontId="2" type="noConversion"/>
  </si>
  <si>
    <t>도화동 510-19번지 외 6필지</t>
    <phoneticPr fontId="2" type="noConversion"/>
  </si>
  <si>
    <t>2014.3.19.</t>
    <phoneticPr fontId="2" type="noConversion"/>
  </si>
  <si>
    <t>2014.3.7</t>
    <phoneticPr fontId="2" type="noConversion"/>
  </si>
  <si>
    <t>대한지적공사 인천광역시 본부 남부지사</t>
    <phoneticPr fontId="2" type="noConversion"/>
  </si>
  <si>
    <t>2014.07.21.</t>
    <phoneticPr fontId="2" type="noConversion"/>
  </si>
  <si>
    <t>아스팔트포장(파쇄) 45.1a
경계석설치(콘, 보차A) 80m</t>
    <phoneticPr fontId="2" type="noConversion"/>
  </si>
  <si>
    <t>계약(변경)</t>
    <phoneticPr fontId="2" type="noConversion"/>
  </si>
  <si>
    <t>가가건설㈜</t>
    <phoneticPr fontId="2" type="noConversion"/>
  </si>
  <si>
    <t>2014.12.31.</t>
    <phoneticPr fontId="2" type="noConversion"/>
  </si>
  <si>
    <t>2014.7.초</t>
    <phoneticPr fontId="2" type="noConversion"/>
  </si>
  <si>
    <t>2014년도 도로굴착복구 단가공사(3차)</t>
    <phoneticPr fontId="2" type="noConversion"/>
  </si>
  <si>
    <t>2014.7.31</t>
    <phoneticPr fontId="2" type="noConversion"/>
  </si>
  <si>
    <t>2014.08.01.</t>
    <phoneticPr fontId="2" type="noConversion"/>
  </si>
  <si>
    <t>2014.7.29</t>
    <phoneticPr fontId="2" type="noConversion"/>
  </si>
  <si>
    <t>2014.8.14</t>
    <phoneticPr fontId="2" type="noConversion"/>
  </si>
  <si>
    <t>2014.8.26.</t>
    <phoneticPr fontId="2" type="noConversion"/>
  </si>
  <si>
    <t>망상균열 :1917.5㎡
균열보수(3mm이상) : 75.2㎡
균열보수(3mm미만) : 96.02㎡
조인트보수 : 145.6m</t>
    <phoneticPr fontId="2" type="noConversion"/>
  </si>
  <si>
    <t>▣ 공사진행사항(토목)- 문학지하차도 시설물 정비공사(교부금)</t>
    <phoneticPr fontId="2" type="noConversion"/>
  </si>
  <si>
    <t>문학지하차도내 보행로 정비공사</t>
    <phoneticPr fontId="2" type="noConversion"/>
  </si>
  <si>
    <t>계단보수(대리석) A=83.3㎡
석공(대리석교체) A =8㎡</t>
    <phoneticPr fontId="2" type="noConversion"/>
  </si>
  <si>
    <t>2014.8.28.</t>
    <phoneticPr fontId="2" type="noConversion"/>
  </si>
  <si>
    <t>▣ 공사진행사항(토목)- 석암지하차도 세척 및 안전도색공사(교부금)</t>
    <phoneticPr fontId="2" type="noConversion"/>
  </si>
  <si>
    <t>석암지하차도 세척공사</t>
    <phoneticPr fontId="2" type="noConversion"/>
  </si>
  <si>
    <t>석암지하차도 외 1개소
도색공사</t>
    <phoneticPr fontId="2" type="noConversion"/>
  </si>
  <si>
    <t>주안동 석암지하차도 보수공사(2차)실시설계
용역</t>
    <phoneticPr fontId="2" type="noConversion"/>
  </si>
  <si>
    <r>
      <t>▣ 공사진행사항</t>
    </r>
    <r>
      <rPr>
        <sz val="12"/>
        <color rgb="FFFF0000"/>
        <rFont val="굴림체"/>
        <family val="3"/>
        <charset val="129"/>
      </rPr>
      <t>(시 재배정 사업 석암지하차도)</t>
    </r>
    <phoneticPr fontId="2" type="noConversion"/>
  </si>
  <si>
    <r>
      <t>▣ 공사진행사항</t>
    </r>
    <r>
      <rPr>
        <sz val="12"/>
        <color rgb="FFFF0000"/>
        <rFont val="굴림체"/>
        <family val="3"/>
        <charset val="129"/>
      </rPr>
      <t>(시 재배정 사업 고속종점지하차도)</t>
    </r>
    <phoneticPr fontId="2" type="noConversion"/>
  </si>
  <si>
    <t>용현동 고속종점지하차도 보수공사 실시설계용역</t>
    <phoneticPr fontId="2" type="noConversion"/>
  </si>
  <si>
    <t>2014.8.11</t>
    <phoneticPr fontId="2" type="noConversion"/>
  </si>
  <si>
    <t>2014.8.11.</t>
    <phoneticPr fontId="2" type="noConversion"/>
  </si>
  <si>
    <t>2014.9.9</t>
    <phoneticPr fontId="2" type="noConversion"/>
  </si>
  <si>
    <t>2014.8.18.</t>
    <phoneticPr fontId="2" type="noConversion"/>
  </si>
  <si>
    <t>㈜경서기술단</t>
    <phoneticPr fontId="2" type="noConversion"/>
  </si>
  <si>
    <t>㈜고산엔지니어링</t>
    <phoneticPr fontId="2" type="noConversion"/>
  </si>
  <si>
    <r>
      <t>▣ 공사진행사항</t>
    </r>
    <r>
      <rPr>
        <sz val="18"/>
        <color rgb="FFFF0000"/>
        <rFont val="굴림체"/>
        <family val="3"/>
        <charset val="129"/>
      </rPr>
      <t>(시 재배정사업 도로표지판 정비)</t>
    </r>
    <phoneticPr fontId="2" type="noConversion"/>
  </si>
  <si>
    <r>
      <t>▣ 공사진행사항</t>
    </r>
    <r>
      <rPr>
        <sz val="18"/>
        <color rgb="FFFF0000"/>
        <rFont val="굴림체"/>
        <family val="3"/>
        <charset val="129"/>
      </rPr>
      <t>(시 재배정사업 남구 도로표지판 정비(2차))</t>
    </r>
    <phoneticPr fontId="2" type="noConversion"/>
  </si>
  <si>
    <t>2014년 남구 관내 도로표지판 조사용역</t>
    <phoneticPr fontId="2" type="noConversion"/>
  </si>
  <si>
    <t>남구 아암대로 119 외 67개소 도로표지판 도장공사</t>
    <phoneticPr fontId="2" type="noConversion"/>
  </si>
  <si>
    <t>2014년 남구 관내 도로표지판 교체공사</t>
    <phoneticPr fontId="2" type="noConversion"/>
  </si>
  <si>
    <t>남구 봉수대로 42 외 72개소 도로표지판 도장공사</t>
    <phoneticPr fontId="2" type="noConversion"/>
  </si>
  <si>
    <t>1식</t>
    <phoneticPr fontId="2" type="noConversion"/>
  </si>
  <si>
    <t>2014.4.28</t>
    <phoneticPr fontId="2" type="noConversion"/>
  </si>
  <si>
    <t>2014.5.1.</t>
    <phoneticPr fontId="2" type="noConversion"/>
  </si>
  <si>
    <t>2014.5.16.</t>
    <phoneticPr fontId="2" type="noConversion"/>
  </si>
  <si>
    <t>2방향 편지식도장 9개소
3방향 편지식도장 32개소
2방향 편수식도장 9개소
3방향 현수식도장 18개소</t>
    <phoneticPr fontId="2" type="noConversion"/>
  </si>
  <si>
    <t>2014.06.30.</t>
    <phoneticPr fontId="2" type="noConversion"/>
  </si>
  <si>
    <t>2014.6.30.</t>
    <phoneticPr fontId="2" type="noConversion"/>
  </si>
  <si>
    <t>2014.7.27.</t>
    <phoneticPr fontId="2" type="noConversion"/>
  </si>
  <si>
    <t>㈜국제건업</t>
    <phoneticPr fontId="2" type="noConversion"/>
  </si>
  <si>
    <t>2방향 편지식  3개소
2방향 현수식 3개소</t>
    <phoneticPr fontId="2" type="noConversion"/>
  </si>
  <si>
    <t>2방향 편지식도장 15개소
3방향 편지식도장 31개소
2방향 현수식도장 17개소
3방향 현수식도장 10개소</t>
    <phoneticPr fontId="2" type="noConversion"/>
  </si>
  <si>
    <t>2014.7.23</t>
    <phoneticPr fontId="2" type="noConversion"/>
  </si>
  <si>
    <t>화임건설㈜</t>
    <phoneticPr fontId="2" type="noConversion"/>
  </si>
  <si>
    <t>칠칠공사㈜</t>
    <phoneticPr fontId="2" type="noConversion"/>
  </si>
  <si>
    <t>2014.7.24.</t>
    <phoneticPr fontId="2" type="noConversion"/>
  </si>
  <si>
    <t>2014.8.29</t>
    <phoneticPr fontId="2" type="noConversion"/>
  </si>
  <si>
    <t xml:space="preserve"> 실제준공일</t>
    <phoneticPr fontId="2" type="noConversion"/>
  </si>
  <si>
    <t>삼승건설㈜</t>
    <phoneticPr fontId="2" type="noConversion"/>
  </si>
  <si>
    <t>2014.10.27.</t>
    <phoneticPr fontId="2" type="noConversion"/>
  </si>
  <si>
    <t>2014.8.13</t>
    <phoneticPr fontId="2" type="noConversion"/>
  </si>
  <si>
    <t>2014.9.12</t>
    <phoneticPr fontId="2" type="noConversion"/>
  </si>
  <si>
    <t>2014.9.1</t>
    <phoneticPr fontId="2" type="noConversion"/>
  </si>
  <si>
    <t>청연</t>
    <phoneticPr fontId="2" type="noConversion"/>
  </si>
  <si>
    <t>2014.8.12</t>
    <phoneticPr fontId="2" type="noConversion"/>
  </si>
  <si>
    <t>2014.9.11</t>
    <phoneticPr fontId="2" type="noConversion"/>
  </si>
  <si>
    <t>2014.8.18</t>
    <phoneticPr fontId="2" type="noConversion"/>
  </si>
  <si>
    <t>대각환경</t>
    <phoneticPr fontId="2" type="noConversion"/>
  </si>
  <si>
    <t>실제준공일</t>
    <phoneticPr fontId="2" type="noConversion"/>
  </si>
  <si>
    <t>2014.9.16.</t>
    <phoneticPr fontId="2" type="noConversion"/>
  </si>
  <si>
    <t>2014.9.15.</t>
    <phoneticPr fontId="2" type="noConversion"/>
  </si>
  <si>
    <t>2014.9.9</t>
    <phoneticPr fontId="2" type="noConversion"/>
  </si>
  <si>
    <t>문학지하차도 신축이음 정비공사</t>
    <phoneticPr fontId="2" type="noConversion"/>
  </si>
  <si>
    <t>2014.9.23.</t>
    <phoneticPr fontId="2" type="noConversion"/>
  </si>
  <si>
    <t>신축이음 설치 : 213m
충격완충장치(4100*450*900) : 4대</t>
    <phoneticPr fontId="2" type="noConversion"/>
  </si>
  <si>
    <t>2014.9.5</t>
    <phoneticPr fontId="2" type="noConversion"/>
  </si>
  <si>
    <t>2014.10.2.</t>
    <phoneticPr fontId="2" type="noConversion"/>
  </si>
  <si>
    <t>2014.9.19.</t>
    <phoneticPr fontId="2" type="noConversion"/>
  </si>
  <si>
    <t>㈜승지</t>
    <phoneticPr fontId="2" type="noConversion"/>
  </si>
  <si>
    <t>용현동 고속종점 
지하차도 보수공사</t>
    <phoneticPr fontId="2" type="noConversion"/>
  </si>
  <si>
    <t>관급</t>
    <phoneticPr fontId="2" type="noConversion"/>
  </si>
  <si>
    <t>1식</t>
    <phoneticPr fontId="2" type="noConversion"/>
  </si>
  <si>
    <t>도로재포장: 
구스+개질: 5573㎡
개질아스콘: 1702㎡
하수관보수(450~600)86개소
균열보수 : 543m</t>
    <phoneticPr fontId="2" type="noConversion"/>
  </si>
  <si>
    <t>도로명 안내체계 도입을 위한 도로표지판 정비공사</t>
    <phoneticPr fontId="2" type="noConversion"/>
  </si>
  <si>
    <t>표지판 정비 70개소</t>
    <phoneticPr fontId="2" type="noConversion"/>
  </si>
  <si>
    <t>2014.9.12.</t>
    <phoneticPr fontId="2" type="noConversion"/>
  </si>
  <si>
    <t>교차로 명칭 표지판에 따른 물품 구입(설치)</t>
    <phoneticPr fontId="2" type="noConversion"/>
  </si>
  <si>
    <t>교차로 명칭 표지판 설치: 
(1600*600) 8개소</t>
    <phoneticPr fontId="2" type="noConversion"/>
  </si>
  <si>
    <t>2014.8.28</t>
    <phoneticPr fontId="2" type="noConversion"/>
  </si>
  <si>
    <t>2014.9.12</t>
    <phoneticPr fontId="2" type="noConversion"/>
  </si>
  <si>
    <t>2104.9.</t>
    <phoneticPr fontId="2" type="noConversion"/>
  </si>
  <si>
    <t>(주)원창이엔지</t>
    <phoneticPr fontId="2" type="noConversion"/>
  </si>
  <si>
    <t>2014.7.21.</t>
    <phoneticPr fontId="2" type="noConversion"/>
  </si>
  <si>
    <t>2014.8.19.</t>
    <phoneticPr fontId="2" type="noConversion"/>
  </si>
  <si>
    <t>2014.8.12</t>
    <phoneticPr fontId="2" type="noConversion"/>
  </si>
  <si>
    <t>2014년 남구 관내 도로표지판 정비공사</t>
    <phoneticPr fontId="2" type="noConversion"/>
  </si>
  <si>
    <t>문안삽입 61개소,
문안제거 46개소</t>
    <phoneticPr fontId="2" type="noConversion"/>
  </si>
  <si>
    <t>2014.8.18.</t>
    <phoneticPr fontId="2" type="noConversion"/>
  </si>
  <si>
    <t>(주)경화</t>
    <phoneticPr fontId="2" type="noConversion"/>
  </si>
  <si>
    <t>2014.8.7.</t>
    <phoneticPr fontId="2" type="noConversion"/>
  </si>
  <si>
    <t>2014.9.3.</t>
    <phoneticPr fontId="2" type="noConversion"/>
  </si>
  <si>
    <t>2014.8.25.</t>
    <phoneticPr fontId="2" type="noConversion"/>
  </si>
  <si>
    <t>2014.7.11.</t>
    <phoneticPr fontId="2" type="noConversion"/>
  </si>
  <si>
    <t>2014.7.16.</t>
    <phoneticPr fontId="2" type="noConversion"/>
  </si>
  <si>
    <t>2014.7.23.</t>
    <phoneticPr fontId="2" type="noConversion"/>
  </si>
  <si>
    <t>2014.8.12.</t>
    <phoneticPr fontId="2" type="noConversion"/>
  </si>
  <si>
    <t>문학동 388번지, 
숭의동 248-224번지
디자인형울타리 148m</t>
    <phoneticPr fontId="2" type="noConversion"/>
  </si>
  <si>
    <t>2014.10.01.</t>
    <phoneticPr fontId="2" type="noConversion"/>
  </si>
  <si>
    <t>2014.10.01</t>
    <phoneticPr fontId="2" type="noConversion"/>
  </si>
  <si>
    <t>2014.11.19.</t>
    <phoneticPr fontId="2" type="noConversion"/>
  </si>
  <si>
    <t>삼성금속</t>
    <phoneticPr fontId="2" type="noConversion"/>
  </si>
  <si>
    <t>감정평가</t>
    <phoneticPr fontId="2" type="noConversion"/>
  </si>
  <si>
    <t>토지 10필지 건물 6동
2,351,800원 * 2 = 
           4,703,600원</t>
    <phoneticPr fontId="2" type="noConversion"/>
  </si>
  <si>
    <t>2014.10.1</t>
    <phoneticPr fontId="2" type="noConversion"/>
  </si>
  <si>
    <t>2014.09.01.</t>
    <phoneticPr fontId="2" type="noConversion"/>
  </si>
  <si>
    <t>2014.09.01</t>
    <phoneticPr fontId="2" type="noConversion"/>
  </si>
  <si>
    <t>㈜미래새한
감정평가법인
㈜통링감정평가법인</t>
    <phoneticPr fontId="2" type="noConversion"/>
  </si>
  <si>
    <t>2014.10.14.</t>
    <phoneticPr fontId="2" type="noConversion"/>
  </si>
  <si>
    <t>주안동 석암지하차도 
보수공사(2차)</t>
    <phoneticPr fontId="2" type="noConversion"/>
  </si>
  <si>
    <t>관급</t>
    <phoneticPr fontId="2" type="noConversion"/>
  </si>
  <si>
    <t>도로재포장: 
개질아스콘: 5,366㎡
하수관보수(600~700) :
개착 252m, 부분보수156개소
신축이음 : 56m
폐콘크리트 232톤
폐아스콘(운반) 630톤</t>
    <phoneticPr fontId="2" type="noConversion"/>
  </si>
  <si>
    <t>관급자재
(디자인형울타리) 구입</t>
    <phoneticPr fontId="2" type="noConversion"/>
  </si>
  <si>
    <t>선우이엔씨㈜</t>
    <phoneticPr fontId="2" type="noConversion"/>
  </si>
  <si>
    <t>신영산업건설㈜
동아개발㈜</t>
    <phoneticPr fontId="2" type="noConversion"/>
  </si>
  <si>
    <t>2014.10.21.</t>
    <phoneticPr fontId="2" type="noConversion"/>
  </si>
  <si>
    <t>2014.11.14.</t>
    <phoneticPr fontId="2" type="noConversion"/>
  </si>
  <si>
    <t>선우이엔씨㈜</t>
    <phoneticPr fontId="2" type="noConversion"/>
  </si>
  <si>
    <t>2014년도 도로굴착복구 단가공사(4차)</t>
    <phoneticPr fontId="2" type="noConversion"/>
  </si>
  <si>
    <t>대동포장</t>
    <phoneticPr fontId="2" type="noConversion"/>
  </si>
  <si>
    <t>2014년도 도로굴착복구 공사 
폐기물처리용역(단가계약 2차)</t>
    <phoneticPr fontId="2" type="noConversion"/>
  </si>
  <si>
    <t>폐아스콘 700콘
폐콘크리트 50톤</t>
    <phoneticPr fontId="2" type="noConversion"/>
  </si>
  <si>
    <t xml:space="preserve">아스콘 포장  35.2a
</t>
    <phoneticPr fontId="2" type="noConversion"/>
  </si>
  <si>
    <t>폐아스콘 Q = 3,000톤
             2,832톤  
폐콘크리트 Q = 100톤
                 0톤</t>
    <phoneticPr fontId="2" type="noConversion"/>
  </si>
  <si>
    <t>남구 독정안길 97번길 46 일원 도로정비공사</t>
    <phoneticPr fontId="2" type="noConversion"/>
  </si>
  <si>
    <t>콘크리트 보수 34.1㎡,
미끄럽방지 설치 365㎡</t>
    <phoneticPr fontId="2" type="noConversion"/>
  </si>
  <si>
    <t>2014.10.27.0</t>
    <phoneticPr fontId="2" type="noConversion"/>
  </si>
  <si>
    <t>2014.11.24.</t>
    <phoneticPr fontId="2" type="noConversion"/>
  </si>
  <si>
    <t>2014.11.24</t>
    <phoneticPr fontId="2" type="noConversion"/>
  </si>
  <si>
    <t>도화동 507번지 일원 지장물(주택 등)
석면조사용역</t>
    <phoneticPr fontId="2" type="noConversion"/>
  </si>
  <si>
    <t>에코앤텍㈜</t>
    <phoneticPr fontId="2" type="noConversion"/>
  </si>
  <si>
    <t>조사대상 주택 6동 등</t>
    <phoneticPr fontId="2" type="noConversion"/>
  </si>
  <si>
    <t>2014.12.26</t>
    <phoneticPr fontId="2" type="noConversion"/>
  </si>
  <si>
    <t>2014.12.31.</t>
    <phoneticPr fontId="2" type="noConversion"/>
  </si>
  <si>
    <t>2014.12.31</t>
    <phoneticPr fontId="2" type="noConversion"/>
  </si>
</sst>
</file>

<file path=xl/styles.xml><?xml version="1.0" encoding="utf-8"?>
<styleSheet xmlns="http://schemas.openxmlformats.org/spreadsheetml/2006/main">
  <numFmts count="8">
    <numFmt numFmtId="42" formatCode="_-&quot;₩&quot;* #,##0_-;\-&quot;₩&quot;* #,##0_-;_-&quot;₩&quot;* &quot;-&quot;_-;_-@_-"/>
    <numFmt numFmtId="41" formatCode="_-* #,##0_-;\-* #,##0_-;_-* &quot;-&quot;_-;_-@_-"/>
    <numFmt numFmtId="176" formatCode="0.000%"/>
    <numFmt numFmtId="177" formatCode="0.0%"/>
    <numFmt numFmtId="178" formatCode="#,##0.0"/>
    <numFmt numFmtId="179" formatCode="#,##0.000"/>
    <numFmt numFmtId="180" formatCode="_-* #,##0.000_-;\-* #,##0.000_-;_-* &quot;-&quot;_-;_-@_-"/>
    <numFmt numFmtId="181" formatCode="#,##0.0_ "/>
  </numFmts>
  <fonts count="6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3"/>
      <color indexed="8"/>
      <name val="바탕"/>
      <family val="1"/>
      <charset val="129"/>
    </font>
    <font>
      <b/>
      <sz val="11"/>
      <color indexed="8"/>
      <name val="바탕"/>
      <family val="1"/>
      <charset val="129"/>
    </font>
    <font>
      <sz val="10"/>
      <color indexed="8"/>
      <name val="바탕"/>
      <family val="1"/>
      <charset val="129"/>
    </font>
    <font>
      <b/>
      <sz val="10"/>
      <color indexed="8"/>
      <name val="바탕"/>
      <family val="1"/>
      <charset val="129"/>
    </font>
    <font>
      <b/>
      <sz val="24"/>
      <color indexed="8"/>
      <name val="바탕"/>
      <family val="1"/>
      <charset val="129"/>
    </font>
    <font>
      <b/>
      <sz val="12"/>
      <color indexed="8"/>
      <name val="바탕"/>
      <family val="1"/>
      <charset val="129"/>
    </font>
    <font>
      <b/>
      <sz val="14"/>
      <color indexed="8"/>
      <name val="바탕"/>
      <family val="1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name val="굴림체"/>
      <family val="3"/>
      <charset val="129"/>
    </font>
    <font>
      <b/>
      <sz val="16"/>
      <name val="굴림체"/>
      <family val="3"/>
      <charset val="129"/>
    </font>
    <font>
      <b/>
      <sz val="11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4"/>
      <color indexed="8"/>
      <name val="굴림체"/>
      <family val="3"/>
      <charset val="129"/>
    </font>
    <font>
      <b/>
      <sz val="12"/>
      <color indexed="12"/>
      <name val="굴림체"/>
      <family val="3"/>
      <charset val="129"/>
    </font>
    <font>
      <sz val="12"/>
      <color indexed="8"/>
      <name val="굴림체"/>
      <family val="3"/>
      <charset val="129"/>
    </font>
    <font>
      <sz val="11"/>
      <color indexed="8"/>
      <name val="굴림체"/>
      <family val="3"/>
      <charset val="129"/>
    </font>
    <font>
      <b/>
      <sz val="10"/>
      <color indexed="12"/>
      <name val="굴림체"/>
      <family val="3"/>
      <charset val="129"/>
    </font>
    <font>
      <b/>
      <sz val="9"/>
      <color indexed="12"/>
      <name val="굴림체"/>
      <family val="3"/>
      <charset val="129"/>
    </font>
    <font>
      <sz val="9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0"/>
      <color indexed="8"/>
      <name val="굴림체"/>
      <family val="3"/>
      <charset val="129"/>
    </font>
    <font>
      <sz val="10"/>
      <color indexed="8"/>
      <name val="굴림체"/>
      <family val="3"/>
      <charset val="129"/>
    </font>
    <font>
      <sz val="10"/>
      <color indexed="10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9"/>
      <color indexed="8"/>
      <name val="굴림체"/>
      <family val="3"/>
      <charset val="129"/>
    </font>
    <font>
      <b/>
      <sz val="10"/>
      <color rgb="FF002060"/>
      <name val="굴림체"/>
      <family val="3"/>
      <charset val="129"/>
    </font>
    <font>
      <b/>
      <sz val="10"/>
      <color rgb="FF0D04BC"/>
      <name val="굴림체"/>
      <family val="3"/>
      <charset val="129"/>
    </font>
    <font>
      <b/>
      <sz val="10"/>
      <color rgb="FFFF0000"/>
      <name val="굴림체"/>
      <family val="3"/>
      <charset val="129"/>
    </font>
    <font>
      <b/>
      <sz val="12"/>
      <color theme="1"/>
      <name val="굴림체"/>
      <family val="3"/>
      <charset val="129"/>
    </font>
    <font>
      <b/>
      <sz val="11"/>
      <color indexed="12"/>
      <name val="굴림체"/>
      <family val="3"/>
      <charset val="129"/>
    </font>
    <font>
      <sz val="11"/>
      <color theme="1"/>
      <name val="굴림체"/>
      <family val="3"/>
      <charset val="129"/>
    </font>
    <font>
      <sz val="11"/>
      <color rgb="FFFF0000"/>
      <name val="굴림체"/>
      <family val="3"/>
      <charset val="129"/>
    </font>
    <font>
      <b/>
      <sz val="11"/>
      <color rgb="FFC00000"/>
      <name val="굴림체"/>
      <family val="3"/>
      <charset val="129"/>
    </font>
    <font>
      <b/>
      <sz val="11"/>
      <color rgb="FF0038A8"/>
      <name val="굴림체"/>
      <family val="3"/>
      <charset val="129"/>
    </font>
    <font>
      <sz val="11"/>
      <color indexed="10"/>
      <name val="굴림체"/>
      <family val="3"/>
      <charset val="129"/>
    </font>
    <font>
      <sz val="18"/>
      <color rgb="FFFF0000"/>
      <name val="굴림체"/>
      <family val="3"/>
      <charset val="129"/>
    </font>
    <font>
      <b/>
      <sz val="18"/>
      <name val="굴림체"/>
      <family val="3"/>
      <charset val="129"/>
    </font>
    <font>
      <b/>
      <sz val="11"/>
      <color rgb="FFFF0000"/>
      <name val="굴림체"/>
      <family val="3"/>
      <charset val="129"/>
    </font>
    <font>
      <b/>
      <sz val="11"/>
      <color rgb="FF0D04BC"/>
      <name val="굴림체"/>
      <family val="3"/>
      <charset val="129"/>
    </font>
    <font>
      <b/>
      <sz val="12"/>
      <name val="굴림체"/>
      <family val="3"/>
      <charset val="129"/>
    </font>
    <font>
      <sz val="12"/>
      <color rgb="FFFF0000"/>
      <name val="굴림체"/>
      <family val="3"/>
      <charset val="129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</fills>
  <borders count="15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double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double">
        <color indexed="8"/>
      </bottom>
      <diagonal/>
    </border>
    <border>
      <left style="medium">
        <color indexed="64"/>
      </left>
      <right style="thin">
        <color indexed="8"/>
      </right>
      <top style="double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double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hair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1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3" borderId="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7" borderId="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6" fillId="20" borderId="9" applyNumberFormat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814">
    <xf numFmtId="0" fontId="0" fillId="0" borderId="0" xfId="0">
      <alignment vertical="center"/>
    </xf>
    <xf numFmtId="0" fontId="3" fillId="24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3" fontId="6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3" fontId="5" fillId="0" borderId="13" xfId="0" applyNumberFormat="1" applyFont="1" applyBorder="1" applyAlignment="1">
      <alignment horizontal="center" vertical="center" wrapText="1"/>
    </xf>
    <xf numFmtId="9" fontId="5" fillId="0" borderId="13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27" fillId="0" borderId="0" xfId="0" applyFont="1">
      <alignment vertical="center"/>
    </xf>
    <xf numFmtId="0" fontId="0" fillId="0" borderId="22" xfId="0" applyBorder="1">
      <alignment vertical="center"/>
    </xf>
    <xf numFmtId="0" fontId="9" fillId="25" borderId="25" xfId="0" applyFont="1" applyFill="1" applyBorder="1" applyAlignment="1">
      <alignment horizontal="center" vertical="center" wrapText="1"/>
    </xf>
    <xf numFmtId="0" fontId="9" fillId="25" borderId="26" xfId="0" applyFont="1" applyFill="1" applyBorder="1" applyAlignment="1">
      <alignment horizontal="center" vertical="center" wrapText="1"/>
    </xf>
    <xf numFmtId="0" fontId="9" fillId="25" borderId="27" xfId="0" applyFont="1" applyFill="1" applyBorder="1" applyAlignment="1">
      <alignment horizontal="center" vertical="center" wrapText="1"/>
    </xf>
    <xf numFmtId="3" fontId="9" fillId="0" borderId="28" xfId="0" applyNumberFormat="1" applyFont="1" applyBorder="1" applyAlignment="1">
      <alignment horizontal="center" vertical="center" wrapText="1"/>
    </xf>
    <xf numFmtId="3" fontId="9" fillId="0" borderId="29" xfId="0" applyNumberFormat="1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10" fontId="9" fillId="0" borderId="29" xfId="0" applyNumberFormat="1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38" fillId="0" borderId="33" xfId="0" applyFont="1" applyBorder="1" applyAlignment="1">
      <alignment horizontal="center" vertical="center" wrapText="1"/>
    </xf>
    <xf numFmtId="0" fontId="38" fillId="0" borderId="34" xfId="0" applyFont="1" applyBorder="1" applyAlignment="1">
      <alignment vertical="center" wrapText="1"/>
    </xf>
    <xf numFmtId="0" fontId="40" fillId="0" borderId="36" xfId="0" applyFont="1" applyBorder="1" applyAlignment="1">
      <alignment horizontal="center" vertical="center" wrapText="1"/>
    </xf>
    <xf numFmtId="0" fontId="40" fillId="0" borderId="15" xfId="0" applyFont="1" applyBorder="1" applyAlignment="1">
      <alignment horizontal="center" vertical="center" wrapText="1"/>
    </xf>
    <xf numFmtId="0" fontId="40" fillId="0" borderId="55" xfId="0" applyFont="1" applyBorder="1" applyAlignment="1">
      <alignment horizontal="center" vertical="center" wrapText="1"/>
    </xf>
    <xf numFmtId="0" fontId="30" fillId="24" borderId="32" xfId="0" applyFont="1" applyFill="1" applyBorder="1" applyAlignment="1">
      <alignment vertical="center" wrapText="1"/>
    </xf>
    <xf numFmtId="0" fontId="40" fillId="0" borderId="10" xfId="0" applyFont="1" applyBorder="1" applyAlignment="1">
      <alignment horizontal="center" vertical="center" wrapText="1"/>
    </xf>
    <xf numFmtId="3" fontId="40" fillId="0" borderId="40" xfId="0" applyNumberFormat="1" applyFont="1" applyBorder="1" applyAlignment="1">
      <alignment vertical="center" wrapText="1"/>
    </xf>
    <xf numFmtId="0" fontId="40" fillId="0" borderId="22" xfId="0" applyFont="1" applyBorder="1" applyAlignment="1">
      <alignment horizontal="center" vertical="center" wrapText="1"/>
    </xf>
    <xf numFmtId="0" fontId="38" fillId="0" borderId="71" xfId="0" applyFont="1" applyBorder="1" applyAlignment="1">
      <alignment vertical="center" wrapText="1"/>
    </xf>
    <xf numFmtId="9" fontId="40" fillId="0" borderId="58" xfId="0" applyNumberFormat="1" applyFont="1" applyFill="1" applyBorder="1" applyAlignment="1">
      <alignment horizontal="center" vertical="center" wrapText="1"/>
    </xf>
    <xf numFmtId="3" fontId="40" fillId="0" borderId="40" xfId="0" applyNumberFormat="1" applyFont="1" applyFill="1" applyBorder="1" applyAlignment="1">
      <alignment horizontal="center" vertical="center" wrapText="1"/>
    </xf>
    <xf numFmtId="0" fontId="40" fillId="0" borderId="43" xfId="0" applyFont="1" applyBorder="1" applyAlignment="1">
      <alignment horizontal="center" vertical="center" wrapText="1"/>
    </xf>
    <xf numFmtId="3" fontId="40" fillId="0" borderId="0" xfId="0" applyNumberFormat="1" applyFont="1" applyBorder="1" applyAlignment="1">
      <alignment horizontal="center" vertical="center" wrapText="1"/>
    </xf>
    <xf numFmtId="3" fontId="40" fillId="0" borderId="22" xfId="0" applyNumberFormat="1" applyFont="1" applyBorder="1" applyAlignment="1">
      <alignment horizontal="center" vertical="center" wrapText="1"/>
    </xf>
    <xf numFmtId="9" fontId="40" fillId="0" borderId="42" xfId="0" applyNumberFormat="1" applyFont="1" applyFill="1" applyBorder="1" applyAlignment="1">
      <alignment horizontal="left" vertical="center" wrapText="1"/>
    </xf>
    <xf numFmtId="9" fontId="40" fillId="0" borderId="42" xfId="0" applyNumberFormat="1" applyFont="1" applyFill="1" applyBorder="1" applyAlignment="1">
      <alignment horizontal="center" vertical="center" wrapText="1"/>
    </xf>
    <xf numFmtId="0" fontId="38" fillId="0" borderId="22" xfId="0" applyFont="1" applyBorder="1" applyAlignment="1">
      <alignment horizontal="center" vertical="center" wrapText="1"/>
    </xf>
    <xf numFmtId="0" fontId="40" fillId="0" borderId="22" xfId="0" applyFont="1" applyBorder="1" applyAlignment="1">
      <alignment vertical="center" wrapText="1"/>
    </xf>
    <xf numFmtId="0" fontId="38" fillId="0" borderId="22" xfId="0" applyFont="1" applyBorder="1" applyAlignment="1">
      <alignment vertical="center" wrapText="1"/>
    </xf>
    <xf numFmtId="0" fontId="38" fillId="0" borderId="77" xfId="0" applyFont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vertical="center" wrapText="1"/>
    </xf>
    <xf numFmtId="0" fontId="40" fillId="0" borderId="0" xfId="0" applyFont="1" applyFill="1" applyBorder="1" applyAlignment="1">
      <alignment horizontal="center" vertical="center" wrapText="1"/>
    </xf>
    <xf numFmtId="3" fontId="40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Fill="1">
      <alignment vertical="center"/>
    </xf>
    <xf numFmtId="3" fontId="40" fillId="0" borderId="19" xfId="0" applyNumberFormat="1" applyFont="1" applyFill="1" applyBorder="1" applyAlignment="1">
      <alignment horizontal="center" vertical="center" wrapText="1"/>
    </xf>
    <xf numFmtId="0" fontId="40" fillId="0" borderId="73" xfId="0" applyFont="1" applyFill="1" applyBorder="1" applyAlignment="1">
      <alignment horizontal="center" vertical="center" wrapText="1"/>
    </xf>
    <xf numFmtId="0" fontId="40" fillId="0" borderId="42" xfId="0" applyFont="1" applyFill="1" applyBorder="1" applyAlignment="1">
      <alignment horizontal="center" vertical="center" wrapText="1"/>
    </xf>
    <xf numFmtId="9" fontId="40" fillId="0" borderId="58" xfId="0" applyNumberFormat="1" applyFont="1" applyFill="1" applyBorder="1" applyAlignment="1">
      <alignment horizontal="left" vertical="center" wrapText="1"/>
    </xf>
    <xf numFmtId="9" fontId="40" fillId="0" borderId="41" xfId="0" applyNumberFormat="1" applyFont="1" applyFill="1" applyBorder="1" applyAlignment="1">
      <alignment horizontal="left" vertical="center" wrapText="1"/>
    </xf>
    <xf numFmtId="0" fontId="40" fillId="0" borderId="61" xfId="0" applyFont="1" applyFill="1" applyBorder="1" applyAlignment="1">
      <alignment horizontal="left" vertical="center" wrapText="1"/>
    </xf>
    <xf numFmtId="0" fontId="38" fillId="0" borderId="80" xfId="0" applyFont="1" applyFill="1" applyBorder="1" applyAlignment="1">
      <alignment horizontal="center" vertical="center" wrapText="1"/>
    </xf>
    <xf numFmtId="0" fontId="37" fillId="0" borderId="80" xfId="0" applyFont="1" applyFill="1" applyBorder="1" applyAlignment="1">
      <alignment horizontal="left" vertical="center" wrapText="1"/>
    </xf>
    <xf numFmtId="0" fontId="40" fillId="0" borderId="80" xfId="0" applyFont="1" applyFill="1" applyBorder="1" applyAlignment="1">
      <alignment horizontal="center" vertical="center" wrapText="1"/>
    </xf>
    <xf numFmtId="3" fontId="40" fillId="0" borderId="80" xfId="0" applyNumberFormat="1" applyFont="1" applyFill="1" applyBorder="1" applyAlignment="1">
      <alignment horizontal="center" vertical="center" wrapText="1"/>
    </xf>
    <xf numFmtId="3" fontId="40" fillId="0" borderId="80" xfId="0" applyNumberFormat="1" applyFont="1" applyFill="1" applyBorder="1" applyAlignment="1">
      <alignment vertical="center" wrapText="1"/>
    </xf>
    <xf numFmtId="0" fontId="40" fillId="0" borderId="80" xfId="0" applyFont="1" applyFill="1" applyBorder="1" applyAlignment="1">
      <alignment horizontal="right" vertical="center" wrapText="1"/>
    </xf>
    <xf numFmtId="0" fontId="40" fillId="0" borderId="80" xfId="0" applyFont="1" applyFill="1" applyBorder="1" applyAlignment="1">
      <alignment horizontal="left" vertical="center" wrapText="1"/>
    </xf>
    <xf numFmtId="9" fontId="35" fillId="0" borderId="80" xfId="0" applyNumberFormat="1" applyFont="1" applyFill="1" applyBorder="1" applyAlignment="1">
      <alignment horizontal="center" vertical="center" wrapText="1"/>
    </xf>
    <xf numFmtId="0" fontId="40" fillId="0" borderId="10" xfId="0" applyFont="1" applyFill="1" applyBorder="1" applyAlignment="1">
      <alignment horizontal="center" vertical="center" wrapText="1"/>
    </xf>
    <xf numFmtId="0" fontId="38" fillId="0" borderId="55" xfId="0" applyFont="1" applyFill="1" applyBorder="1" applyAlignment="1">
      <alignment vertical="center" wrapText="1"/>
    </xf>
    <xf numFmtId="3" fontId="40" fillId="0" borderId="56" xfId="0" applyNumberFormat="1" applyFont="1" applyFill="1" applyBorder="1" applyAlignment="1">
      <alignment horizontal="center" vertical="center" wrapText="1"/>
    </xf>
    <xf numFmtId="0" fontId="40" fillId="0" borderId="57" xfId="0" applyFont="1" applyFill="1" applyBorder="1" applyAlignment="1">
      <alignment horizontal="center" vertical="center" wrapText="1"/>
    </xf>
    <xf numFmtId="0" fontId="40" fillId="0" borderId="56" xfId="0" applyFont="1" applyFill="1" applyBorder="1" applyAlignment="1">
      <alignment horizontal="center" vertical="center" wrapText="1"/>
    </xf>
    <xf numFmtId="0" fontId="40" fillId="0" borderId="36" xfId="0" applyFont="1" applyFill="1" applyBorder="1" applyAlignment="1">
      <alignment horizontal="center" vertical="center" wrapText="1"/>
    </xf>
    <xf numFmtId="3" fontId="40" fillId="0" borderId="40" xfId="0" applyNumberFormat="1" applyFont="1" applyFill="1" applyBorder="1" applyAlignment="1">
      <alignment vertical="center" wrapText="1"/>
    </xf>
    <xf numFmtId="3" fontId="40" fillId="0" borderId="90" xfId="0" applyNumberFormat="1" applyFont="1" applyFill="1" applyBorder="1" applyAlignment="1">
      <alignment horizontal="center" vertical="center" wrapText="1"/>
    </xf>
    <xf numFmtId="3" fontId="40" fillId="0" borderId="43" xfId="0" applyNumberFormat="1" applyFont="1" applyFill="1" applyBorder="1" applyAlignment="1">
      <alignment horizontal="center" vertical="center" wrapText="1"/>
    </xf>
    <xf numFmtId="3" fontId="40" fillId="0" borderId="45" xfId="0" applyNumberFormat="1" applyFont="1" applyFill="1" applyBorder="1" applyAlignment="1">
      <alignment vertical="center" wrapText="1"/>
    </xf>
    <xf numFmtId="3" fontId="40" fillId="0" borderId="76" xfId="0" applyNumberFormat="1" applyFont="1" applyFill="1" applyBorder="1" applyAlignment="1">
      <alignment horizontal="center" vertical="center" wrapText="1"/>
    </xf>
    <xf numFmtId="9" fontId="40" fillId="0" borderId="57" xfId="0" applyNumberFormat="1" applyFont="1" applyFill="1" applyBorder="1" applyAlignment="1">
      <alignment horizontal="center" vertical="center" wrapText="1"/>
    </xf>
    <xf numFmtId="3" fontId="40" fillId="0" borderId="19" xfId="0" applyNumberFormat="1" applyFont="1" applyFill="1" applyBorder="1" applyAlignment="1">
      <alignment vertical="center" wrapText="1"/>
    </xf>
    <xf numFmtId="3" fontId="40" fillId="0" borderId="91" xfId="0" applyNumberFormat="1" applyFont="1" applyFill="1" applyBorder="1" applyAlignment="1">
      <alignment horizontal="center" vertical="center" wrapText="1"/>
    </xf>
    <xf numFmtId="3" fontId="40" fillId="0" borderId="0" xfId="0" applyNumberFormat="1" applyFont="1" applyFill="1" applyBorder="1" applyAlignment="1">
      <alignment vertical="center" wrapText="1"/>
    </xf>
    <xf numFmtId="41" fontId="40" fillId="0" borderId="65" xfId="32" applyFont="1" applyFill="1" applyBorder="1" applyAlignment="1">
      <alignment horizontal="right" vertical="center" wrapText="1"/>
    </xf>
    <xf numFmtId="41" fontId="35" fillId="0" borderId="85" xfId="0" applyNumberFormat="1" applyFont="1" applyFill="1" applyBorder="1" applyAlignment="1">
      <alignment horizontal="right" vertical="center" wrapText="1"/>
    </xf>
    <xf numFmtId="41" fontId="35" fillId="0" borderId="87" xfId="32" applyFont="1" applyFill="1" applyBorder="1" applyAlignment="1">
      <alignment horizontal="center" vertical="center" wrapText="1"/>
    </xf>
    <xf numFmtId="3" fontId="39" fillId="0" borderId="93" xfId="0" applyNumberFormat="1" applyFont="1" applyFill="1" applyBorder="1" applyAlignment="1">
      <alignment horizontal="center" vertical="center" wrapText="1"/>
    </xf>
    <xf numFmtId="3" fontId="40" fillId="0" borderId="18" xfId="0" applyNumberFormat="1" applyFont="1" applyFill="1" applyBorder="1" applyAlignment="1">
      <alignment vertical="center" wrapText="1"/>
    </xf>
    <xf numFmtId="3" fontId="39" fillId="0" borderId="94" xfId="0" applyNumberFormat="1" applyFont="1" applyFill="1" applyBorder="1" applyAlignment="1">
      <alignment horizontal="center" vertical="center" wrapText="1"/>
    </xf>
    <xf numFmtId="0" fontId="30" fillId="24" borderId="47" xfId="0" applyFont="1" applyFill="1" applyBorder="1" applyAlignment="1">
      <alignment vertical="center" wrapText="1"/>
    </xf>
    <xf numFmtId="3" fontId="40" fillId="0" borderId="65" xfId="0" applyNumberFormat="1" applyFont="1" applyFill="1" applyBorder="1" applyAlignment="1">
      <alignment vertical="center" wrapText="1"/>
    </xf>
    <xf numFmtId="0" fontId="40" fillId="0" borderId="74" xfId="0" applyFont="1" applyFill="1" applyBorder="1" applyAlignment="1">
      <alignment vertical="center" wrapText="1"/>
    </xf>
    <xf numFmtId="0" fontId="40" fillId="0" borderId="65" xfId="0" applyFont="1" applyBorder="1" applyAlignment="1">
      <alignment vertical="center" wrapText="1"/>
    </xf>
    <xf numFmtId="0" fontId="27" fillId="0" borderId="98" xfId="0" applyFont="1" applyBorder="1">
      <alignment vertical="center"/>
    </xf>
    <xf numFmtId="0" fontId="40" fillId="0" borderId="0" xfId="0" applyFont="1" applyFill="1" applyBorder="1" applyAlignment="1">
      <alignment horizontal="left" vertical="center" wrapText="1"/>
    </xf>
    <xf numFmtId="9" fontId="35" fillId="0" borderId="0" xfId="0" applyNumberFormat="1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 wrapText="1"/>
    </xf>
    <xf numFmtId="3" fontId="35" fillId="0" borderId="0" xfId="0" applyNumberFormat="1" applyFont="1" applyFill="1" applyBorder="1" applyAlignment="1">
      <alignment horizontal="right" vertical="center" wrapText="1"/>
    </xf>
    <xf numFmtId="0" fontId="35" fillId="0" borderId="0" xfId="0" applyFont="1" applyFill="1" applyBorder="1" applyAlignment="1">
      <alignment horizontal="left" vertical="center" wrapText="1"/>
    </xf>
    <xf numFmtId="3" fontId="40" fillId="0" borderId="0" xfId="0" applyNumberFormat="1" applyFont="1" applyFill="1" applyBorder="1" applyAlignment="1">
      <alignment horizontal="right" vertical="center" wrapText="1"/>
    </xf>
    <xf numFmtId="0" fontId="35" fillId="0" borderId="0" xfId="0" applyFont="1" applyFill="1" applyBorder="1" applyAlignment="1">
      <alignment horizontal="center" vertical="center" wrapText="1"/>
    </xf>
    <xf numFmtId="9" fontId="40" fillId="0" borderId="0" xfId="0" applyNumberFormat="1" applyFont="1" applyFill="1" applyBorder="1" applyAlignment="1">
      <alignment horizontal="center" vertical="center" wrapText="1"/>
    </xf>
    <xf numFmtId="0" fontId="38" fillId="24" borderId="17" xfId="0" applyFont="1" applyFill="1" applyBorder="1" applyAlignment="1">
      <alignment horizontal="center" vertical="center" wrapText="1"/>
    </xf>
    <xf numFmtId="0" fontId="40" fillId="0" borderId="42" xfId="0" applyFont="1" applyFill="1" applyBorder="1" applyAlignment="1">
      <alignment horizontal="left" vertical="center" wrapText="1"/>
    </xf>
    <xf numFmtId="0" fontId="27" fillId="0" borderId="100" xfId="0" applyFont="1" applyBorder="1">
      <alignment vertical="center"/>
    </xf>
    <xf numFmtId="9" fontId="41" fillId="0" borderId="61" xfId="0" applyNumberFormat="1" applyFont="1" applyBorder="1" applyAlignment="1">
      <alignment horizontal="center" vertical="center" wrapText="1"/>
    </xf>
    <xf numFmtId="3" fontId="37" fillId="0" borderId="45" xfId="0" applyNumberFormat="1" applyFont="1" applyBorder="1" applyAlignment="1">
      <alignment horizontal="center" vertical="center" wrapText="1"/>
    </xf>
    <xf numFmtId="3" fontId="37" fillId="0" borderId="18" xfId="0" applyNumberFormat="1" applyFont="1" applyBorder="1" applyAlignment="1">
      <alignment horizontal="center" vertical="center" wrapText="1"/>
    </xf>
    <xf numFmtId="0" fontId="40" fillId="0" borderId="85" xfId="0" applyFont="1" applyBorder="1" applyAlignment="1">
      <alignment vertical="center" wrapText="1"/>
    </xf>
    <xf numFmtId="3" fontId="43" fillId="0" borderId="15" xfId="0" applyNumberFormat="1" applyFont="1" applyFill="1" applyBorder="1" applyAlignment="1">
      <alignment horizontal="center" vertical="center" wrapText="1"/>
    </xf>
    <xf numFmtId="3" fontId="37" fillId="0" borderId="43" xfId="0" applyNumberFormat="1" applyFont="1" applyBorder="1" applyAlignment="1">
      <alignment horizontal="center" vertical="center" wrapText="1"/>
    </xf>
    <xf numFmtId="9" fontId="39" fillId="0" borderId="40" xfId="0" applyNumberFormat="1" applyFont="1" applyBorder="1" applyAlignment="1">
      <alignment vertical="center" wrapText="1"/>
    </xf>
    <xf numFmtId="0" fontId="38" fillId="24" borderId="75" xfId="0" applyFont="1" applyFill="1" applyBorder="1" applyAlignment="1">
      <alignment horizontal="center" vertical="center" wrapText="1"/>
    </xf>
    <xf numFmtId="0" fontId="30" fillId="24" borderId="67" xfId="0" applyFont="1" applyFill="1" applyBorder="1" applyAlignment="1">
      <alignment vertical="center" wrapText="1"/>
    </xf>
    <xf numFmtId="0" fontId="38" fillId="0" borderId="130" xfId="0" applyFont="1" applyBorder="1" applyAlignment="1">
      <alignment horizontal="center" vertical="center" wrapText="1"/>
    </xf>
    <xf numFmtId="0" fontId="38" fillId="0" borderId="132" xfId="0" applyFont="1" applyBorder="1" applyAlignment="1">
      <alignment vertical="center" wrapText="1"/>
    </xf>
    <xf numFmtId="0" fontId="40" fillId="0" borderId="133" xfId="0" applyFont="1" applyBorder="1" applyAlignment="1">
      <alignment horizontal="center" vertical="center" wrapText="1"/>
    </xf>
    <xf numFmtId="0" fontId="40" fillId="0" borderId="134" xfId="0" applyFont="1" applyBorder="1" applyAlignment="1">
      <alignment horizontal="center" vertical="center" wrapText="1"/>
    </xf>
    <xf numFmtId="9" fontId="45" fillId="0" borderId="44" xfId="0" applyNumberFormat="1" applyFont="1" applyFill="1" applyBorder="1" applyAlignment="1">
      <alignment horizontal="center" vertical="center" wrapText="1"/>
    </xf>
    <xf numFmtId="0" fontId="40" fillId="0" borderId="15" xfId="0" applyFont="1" applyBorder="1" applyAlignment="1">
      <alignment horizontal="center" vertical="center" wrapText="1"/>
    </xf>
    <xf numFmtId="0" fontId="40" fillId="0" borderId="55" xfId="0" applyFont="1" applyBorder="1" applyAlignment="1">
      <alignment horizontal="center" vertical="center" wrapText="1"/>
    </xf>
    <xf numFmtId="3" fontId="40" fillId="0" borderId="19" xfId="0" applyNumberFormat="1" applyFont="1" applyBorder="1" applyAlignment="1">
      <alignment horizontal="center" vertical="center" wrapText="1"/>
    </xf>
    <xf numFmtId="0" fontId="27" fillId="0" borderId="23" xfId="0" applyFont="1" applyBorder="1">
      <alignment vertical="center"/>
    </xf>
    <xf numFmtId="0" fontId="27" fillId="0" borderId="80" xfId="0" applyFont="1" applyBorder="1">
      <alignment vertical="center"/>
    </xf>
    <xf numFmtId="0" fontId="40" fillId="0" borderId="45" xfId="0" applyFont="1" applyFill="1" applyBorder="1" applyAlignment="1">
      <alignment horizontal="center" vertical="center" wrapText="1"/>
    </xf>
    <xf numFmtId="0" fontId="40" fillId="0" borderId="43" xfId="0" applyFont="1" applyFill="1" applyBorder="1" applyAlignment="1">
      <alignment horizontal="center" vertical="center" wrapText="1"/>
    </xf>
    <xf numFmtId="0" fontId="40" fillId="0" borderId="55" xfId="0" applyFont="1" applyFill="1" applyBorder="1" applyAlignment="1">
      <alignment horizontal="center" vertical="center" wrapText="1"/>
    </xf>
    <xf numFmtId="3" fontId="40" fillId="0" borderId="15" xfId="0" applyNumberFormat="1" applyFont="1" applyFill="1" applyBorder="1" applyAlignment="1">
      <alignment horizontal="center" vertical="center" wrapText="1"/>
    </xf>
    <xf numFmtId="3" fontId="43" fillId="0" borderId="84" xfId="0" applyNumberFormat="1" applyFont="1" applyFill="1" applyBorder="1" applyAlignment="1">
      <alignment horizontal="center" vertical="center" wrapText="1"/>
    </xf>
    <xf numFmtId="3" fontId="43" fillId="0" borderId="56" xfId="0" applyNumberFormat="1" applyFont="1" applyFill="1" applyBorder="1" applyAlignment="1">
      <alignment vertical="center" wrapText="1"/>
    </xf>
    <xf numFmtId="3" fontId="43" fillId="0" borderId="76" xfId="0" applyNumberFormat="1" applyFont="1" applyFill="1" applyBorder="1" applyAlignment="1">
      <alignment vertical="center" wrapText="1"/>
    </xf>
    <xf numFmtId="41" fontId="43" fillId="0" borderId="74" xfId="32" applyFont="1" applyFill="1" applyBorder="1" applyAlignment="1">
      <alignment horizontal="right" vertical="center" wrapText="1"/>
    </xf>
    <xf numFmtId="3" fontId="40" fillId="0" borderId="15" xfId="0" applyNumberFormat="1" applyFont="1" applyFill="1" applyBorder="1" applyAlignment="1">
      <alignment horizontal="center" vertical="center" wrapText="1"/>
    </xf>
    <xf numFmtId="9" fontId="46" fillId="0" borderId="43" xfId="0" applyNumberFormat="1" applyFont="1" applyFill="1" applyBorder="1" applyAlignment="1">
      <alignment horizontal="center" vertical="center" wrapText="1"/>
    </xf>
    <xf numFmtId="9" fontId="46" fillId="0" borderId="43" xfId="44" applyNumberFormat="1" applyFont="1" applyFill="1" applyBorder="1" applyAlignment="1">
      <alignment horizontal="center" vertical="center" wrapText="1"/>
    </xf>
    <xf numFmtId="9" fontId="46" fillId="0" borderId="45" xfId="44" applyFont="1" applyFill="1" applyBorder="1" applyAlignment="1">
      <alignment horizontal="center" vertical="center" wrapText="1"/>
    </xf>
    <xf numFmtId="179" fontId="40" fillId="0" borderId="19" xfId="0" applyNumberFormat="1" applyFont="1" applyFill="1" applyBorder="1" applyAlignment="1">
      <alignment vertical="center" wrapText="1"/>
    </xf>
    <xf numFmtId="179" fontId="39" fillId="0" borderId="93" xfId="0" applyNumberFormat="1" applyFont="1" applyFill="1" applyBorder="1" applyAlignment="1">
      <alignment horizontal="center" vertical="center" wrapText="1"/>
    </xf>
    <xf numFmtId="179" fontId="39" fillId="0" borderId="31" xfId="0" applyNumberFormat="1" applyFont="1" applyFill="1" applyBorder="1" applyAlignment="1">
      <alignment horizontal="center" vertical="center" wrapText="1"/>
    </xf>
    <xf numFmtId="177" fontId="35" fillId="0" borderId="45" xfId="44" applyNumberFormat="1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179" fontId="39" fillId="0" borderId="19" xfId="0" applyNumberFormat="1" applyFont="1" applyFill="1" applyBorder="1" applyAlignment="1">
      <alignment horizontal="center" vertical="center" wrapText="1"/>
    </xf>
    <xf numFmtId="180" fontId="35" fillId="0" borderId="65" xfId="32" applyNumberFormat="1" applyFont="1" applyFill="1" applyBorder="1" applyAlignment="1">
      <alignment vertical="center" wrapText="1"/>
    </xf>
    <xf numFmtId="179" fontId="39" fillId="0" borderId="31" xfId="0" applyNumberFormat="1" applyFont="1" applyFill="1" applyBorder="1" applyAlignment="1">
      <alignment horizontal="right" vertical="center" wrapText="1"/>
    </xf>
    <xf numFmtId="180" fontId="35" fillId="0" borderId="47" xfId="32" applyNumberFormat="1" applyFont="1" applyFill="1" applyBorder="1" applyAlignment="1">
      <alignment horizontal="center" vertical="center" wrapText="1"/>
    </xf>
    <xf numFmtId="180" fontId="35" fillId="0" borderId="97" xfId="32" applyNumberFormat="1" applyFont="1" applyFill="1" applyBorder="1" applyAlignment="1">
      <alignment horizontal="right" vertical="center" wrapText="1"/>
    </xf>
    <xf numFmtId="179" fontId="35" fillId="0" borderId="34" xfId="0" applyNumberFormat="1" applyFont="1" applyFill="1" applyBorder="1" applyAlignment="1">
      <alignment horizontal="right" vertical="center" wrapText="1"/>
    </xf>
    <xf numFmtId="9" fontId="40" fillId="0" borderId="56" xfId="0" applyNumberFormat="1" applyFont="1" applyFill="1" applyBorder="1" applyAlignment="1">
      <alignment horizontal="center" vertical="center" wrapText="1"/>
    </xf>
    <xf numFmtId="0" fontId="30" fillId="24" borderId="32" xfId="0" applyFont="1" applyFill="1" applyBorder="1" applyAlignment="1">
      <alignment horizontal="center" vertical="center" wrapText="1"/>
    </xf>
    <xf numFmtId="9" fontId="40" fillId="0" borderId="50" xfId="0" applyNumberFormat="1" applyFont="1" applyFill="1" applyBorder="1" applyAlignment="1">
      <alignment horizontal="center" vertical="center" wrapText="1"/>
    </xf>
    <xf numFmtId="9" fontId="40" fillId="0" borderId="15" xfId="0" applyNumberFormat="1" applyFont="1" applyFill="1" applyBorder="1" applyAlignment="1">
      <alignment horizontal="center" vertical="center" wrapText="1"/>
    </xf>
    <xf numFmtId="179" fontId="40" fillId="0" borderId="91" xfId="0" applyNumberFormat="1" applyFont="1" applyFill="1" applyBorder="1" applyAlignment="1">
      <alignment horizontal="center" vertical="center" wrapText="1"/>
    </xf>
    <xf numFmtId="179" fontId="40" fillId="0" borderId="19" xfId="0" applyNumberFormat="1" applyFont="1" applyFill="1" applyBorder="1" applyAlignment="1">
      <alignment horizontal="center" vertical="center" wrapText="1"/>
    </xf>
    <xf numFmtId="179" fontId="40" fillId="0" borderId="65" xfId="0" applyNumberFormat="1" applyFont="1" applyFill="1" applyBorder="1" applyAlignment="1">
      <alignment horizontal="center" vertical="center" wrapText="1"/>
    </xf>
    <xf numFmtId="0" fontId="40" fillId="0" borderId="15" xfId="0" applyFont="1" applyBorder="1" applyAlignment="1">
      <alignment horizontal="center" vertical="center" wrapText="1"/>
    </xf>
    <xf numFmtId="0" fontId="40" fillId="0" borderId="43" xfId="0" applyFont="1" applyBorder="1" applyAlignment="1">
      <alignment horizontal="center" vertical="center" wrapText="1"/>
    </xf>
    <xf numFmtId="179" fontId="39" fillId="0" borderId="24" xfId="0" applyNumberFormat="1" applyFont="1" applyBorder="1" applyAlignment="1">
      <alignment horizontal="center" vertical="center" wrapText="1"/>
    </xf>
    <xf numFmtId="179" fontId="39" fillId="0" borderId="17" xfId="0" applyNumberFormat="1" applyFont="1" applyFill="1" applyBorder="1" applyAlignment="1">
      <alignment horizontal="center" vertical="center" wrapText="1"/>
    </xf>
    <xf numFmtId="179" fontId="37" fillId="0" borderId="18" xfId="0" applyNumberFormat="1" applyFont="1" applyBorder="1" applyAlignment="1">
      <alignment horizontal="center" vertical="center" wrapText="1"/>
    </xf>
    <xf numFmtId="179" fontId="44" fillId="0" borderId="17" xfId="0" applyNumberFormat="1" applyFont="1" applyBorder="1" applyAlignment="1">
      <alignment horizontal="center" vertical="center" wrapText="1"/>
    </xf>
    <xf numFmtId="179" fontId="39" fillId="0" borderId="119" xfId="0" applyNumberFormat="1" applyFont="1" applyBorder="1" applyAlignment="1">
      <alignment horizontal="center" vertical="center" wrapText="1"/>
    </xf>
    <xf numFmtId="179" fontId="35" fillId="0" borderId="87" xfId="32" applyNumberFormat="1" applyFont="1" applyFill="1" applyBorder="1" applyAlignment="1">
      <alignment horizontal="right" vertical="center" wrapText="1"/>
    </xf>
    <xf numFmtId="179" fontId="40" fillId="0" borderId="65" xfId="32" applyNumberFormat="1" applyFont="1" applyFill="1" applyBorder="1" applyAlignment="1">
      <alignment horizontal="right" vertical="center" wrapText="1"/>
    </xf>
    <xf numFmtId="179" fontId="40" fillId="0" borderId="85" xfId="0" applyNumberFormat="1" applyFont="1" applyBorder="1" applyAlignment="1">
      <alignment vertical="center" wrapText="1"/>
    </xf>
    <xf numFmtId="179" fontId="39" fillId="0" borderId="47" xfId="0" applyNumberFormat="1" applyFont="1" applyBorder="1" applyAlignment="1">
      <alignment vertical="center" wrapText="1"/>
    </xf>
    <xf numFmtId="9" fontId="47" fillId="0" borderId="45" xfId="0" applyNumberFormat="1" applyFont="1" applyBorder="1" applyAlignment="1">
      <alignment horizontal="center" vertical="center" wrapText="1"/>
    </xf>
    <xf numFmtId="9" fontId="47" fillId="0" borderId="40" xfId="0" applyNumberFormat="1" applyFont="1" applyBorder="1" applyAlignment="1">
      <alignment horizontal="center" vertical="center" wrapText="1"/>
    </xf>
    <xf numFmtId="179" fontId="39" fillId="0" borderId="91" xfId="0" applyNumberFormat="1" applyFont="1" applyBorder="1" applyAlignment="1">
      <alignment horizontal="center" vertical="center" wrapText="1"/>
    </xf>
    <xf numFmtId="0" fontId="30" fillId="24" borderId="47" xfId="0" applyFont="1" applyFill="1" applyBorder="1" applyAlignment="1">
      <alignment horizontal="center" vertical="center" wrapText="1"/>
    </xf>
    <xf numFmtId="179" fontId="39" fillId="0" borderId="82" xfId="0" applyNumberFormat="1" applyFont="1" applyBorder="1" applyAlignment="1">
      <alignment horizontal="center" vertical="center" wrapText="1"/>
    </xf>
    <xf numFmtId="9" fontId="49" fillId="0" borderId="45" xfId="0" applyNumberFormat="1" applyFont="1" applyFill="1" applyBorder="1" applyAlignment="1">
      <alignment horizontal="center" vertical="center" wrapText="1"/>
    </xf>
    <xf numFmtId="0" fontId="38" fillId="0" borderId="36" xfId="0" applyFont="1" applyBorder="1" applyAlignment="1">
      <alignment horizontal="center" vertical="center" wrapText="1"/>
    </xf>
    <xf numFmtId="179" fontId="38" fillId="0" borderId="19" xfId="0" applyNumberFormat="1" applyFont="1" applyBorder="1" applyAlignment="1">
      <alignment horizontal="center" vertical="center" wrapText="1"/>
    </xf>
    <xf numFmtId="0" fontId="38" fillId="0" borderId="57" xfId="0" applyFont="1" applyBorder="1" applyAlignment="1">
      <alignment horizontal="center" vertical="center" wrapText="1"/>
    </xf>
    <xf numFmtId="9" fontId="34" fillId="0" borderId="58" xfId="0" applyNumberFormat="1" applyFont="1" applyFill="1" applyBorder="1" applyAlignment="1">
      <alignment horizontal="center" vertical="center" wrapText="1"/>
    </xf>
    <xf numFmtId="0" fontId="34" fillId="0" borderId="42" xfId="0" applyFont="1" applyFill="1" applyBorder="1" applyAlignment="1">
      <alignment horizontal="center" vertical="center" wrapText="1"/>
    </xf>
    <xf numFmtId="0" fontId="34" fillId="0" borderId="61" xfId="0" applyFont="1" applyFill="1" applyBorder="1" applyAlignment="1">
      <alignment horizontal="center" vertical="center" wrapText="1"/>
    </xf>
    <xf numFmtId="179" fontId="34" fillId="0" borderId="40" xfId="0" applyNumberFormat="1" applyFont="1" applyFill="1" applyBorder="1" applyAlignment="1">
      <alignment vertical="center" wrapText="1"/>
    </xf>
    <xf numFmtId="179" fontId="34" fillId="0" borderId="45" xfId="0" applyNumberFormat="1" applyFont="1" applyFill="1" applyBorder="1" applyAlignment="1">
      <alignment vertical="center" wrapText="1"/>
    </xf>
    <xf numFmtId="0" fontId="40" fillId="0" borderId="15" xfId="0" applyFont="1" applyBorder="1" applyAlignment="1">
      <alignment horizontal="center" vertical="center" wrapText="1"/>
    </xf>
    <xf numFmtId="0" fontId="40" fillId="0" borderId="43" xfId="0" applyFont="1" applyBorder="1" applyAlignment="1">
      <alignment horizontal="center" vertical="center" wrapText="1"/>
    </xf>
    <xf numFmtId="3" fontId="40" fillId="0" borderId="40" xfId="0" applyNumberFormat="1" applyFont="1" applyBorder="1" applyAlignment="1">
      <alignment horizontal="center" vertical="center" wrapText="1"/>
    </xf>
    <xf numFmtId="3" fontId="40" fillId="0" borderId="15" xfId="0" applyNumberFormat="1" applyFont="1" applyFill="1" applyBorder="1" applyAlignment="1">
      <alignment horizontal="center" vertical="center" wrapText="1"/>
    </xf>
    <xf numFmtId="0" fontId="40" fillId="0" borderId="15" xfId="0" applyFont="1" applyBorder="1" applyAlignment="1">
      <alignment horizontal="left" vertical="center" wrapText="1"/>
    </xf>
    <xf numFmtId="0" fontId="47" fillId="0" borderId="44" xfId="0" applyFont="1" applyFill="1" applyBorder="1" applyAlignment="1">
      <alignment horizontal="center" vertical="center" wrapText="1"/>
    </xf>
    <xf numFmtId="179" fontId="39" fillId="0" borderId="93" xfId="0" applyNumberFormat="1" applyFont="1" applyBorder="1" applyAlignment="1">
      <alignment horizontal="center" vertical="center" wrapText="1"/>
    </xf>
    <xf numFmtId="9" fontId="34" fillId="0" borderId="42" xfId="0" applyNumberFormat="1" applyFont="1" applyFill="1" applyBorder="1" applyAlignment="1">
      <alignment horizontal="center" vertical="center" wrapText="1"/>
    </xf>
    <xf numFmtId="0" fontId="34" fillId="0" borderId="61" xfId="0" applyFont="1" applyBorder="1" applyAlignment="1">
      <alignment horizontal="center" vertical="center" wrapText="1"/>
    </xf>
    <xf numFmtId="180" fontId="50" fillId="0" borderId="85" xfId="32" applyNumberFormat="1" applyFont="1" applyFill="1" applyBorder="1" applyAlignment="1">
      <alignment horizontal="right" vertical="center" wrapText="1"/>
    </xf>
    <xf numFmtId="179" fontId="34" fillId="0" borderId="43" xfId="0" applyNumberFormat="1" applyFont="1" applyFill="1" applyBorder="1" applyAlignment="1">
      <alignment vertical="center" wrapText="1"/>
    </xf>
    <xf numFmtId="180" fontId="34" fillId="0" borderId="75" xfId="32" applyNumberFormat="1" applyFont="1" applyFill="1" applyBorder="1" applyAlignment="1">
      <alignment horizontal="right" vertical="center" wrapText="1"/>
    </xf>
    <xf numFmtId="180" fontId="34" fillId="0" borderId="67" xfId="32" applyNumberFormat="1" applyFont="1" applyFill="1" applyBorder="1" applyAlignment="1">
      <alignment horizontal="right" vertical="center" wrapText="1"/>
    </xf>
    <xf numFmtId="179" fontId="34" fillId="0" borderId="19" xfId="0" applyNumberFormat="1" applyFont="1" applyFill="1" applyBorder="1" applyAlignment="1">
      <alignment vertical="center" wrapText="1"/>
    </xf>
    <xf numFmtId="180" fontId="34" fillId="0" borderId="65" xfId="32" applyNumberFormat="1" applyFont="1" applyFill="1" applyBorder="1" applyAlignment="1">
      <alignment horizontal="right" vertical="center" wrapText="1"/>
    </xf>
    <xf numFmtId="178" fontId="34" fillId="0" borderId="40" xfId="0" applyNumberFormat="1" applyFont="1" applyFill="1" applyBorder="1" applyAlignment="1">
      <alignment vertical="center" wrapText="1"/>
    </xf>
    <xf numFmtId="0" fontId="49" fillId="0" borderId="61" xfId="0" applyFont="1" applyFill="1" applyBorder="1" applyAlignment="1">
      <alignment horizontal="center" vertical="center" wrapText="1"/>
    </xf>
    <xf numFmtId="0" fontId="34" fillId="0" borderId="58" xfId="44" applyNumberFormat="1" applyFont="1" applyFill="1" applyBorder="1" applyAlignment="1">
      <alignment horizontal="center" vertical="center" wrapText="1"/>
    </xf>
    <xf numFmtId="9" fontId="49" fillId="0" borderId="73" xfId="0" applyNumberFormat="1" applyFont="1" applyFill="1" applyBorder="1" applyAlignment="1">
      <alignment horizontal="center" vertical="center" wrapText="1"/>
    </xf>
    <xf numFmtId="0" fontId="49" fillId="0" borderId="44" xfId="0" applyFont="1" applyFill="1" applyBorder="1" applyAlignment="1">
      <alignment horizontal="center" vertical="center" wrapText="1"/>
    </xf>
    <xf numFmtId="0" fontId="34" fillId="0" borderId="58" xfId="0" applyNumberFormat="1" applyFont="1" applyFill="1" applyBorder="1" applyAlignment="1">
      <alignment horizontal="center" vertical="center" wrapText="1"/>
    </xf>
    <xf numFmtId="9" fontId="49" fillId="0" borderId="66" xfId="0" applyNumberFormat="1" applyFont="1" applyFill="1" applyBorder="1" applyAlignment="1">
      <alignment horizontal="center" vertical="center" wrapText="1"/>
    </xf>
    <xf numFmtId="9" fontId="49" fillId="0" borderId="68" xfId="0" applyNumberFormat="1" applyFont="1" applyFill="1" applyBorder="1" applyAlignment="1">
      <alignment horizontal="center" vertical="center" wrapText="1"/>
    </xf>
    <xf numFmtId="179" fontId="34" fillId="0" borderId="40" xfId="0" applyNumberFormat="1" applyFont="1" applyBorder="1" applyAlignment="1">
      <alignment vertical="center" wrapText="1"/>
    </xf>
    <xf numFmtId="3" fontId="34" fillId="0" borderId="15" xfId="0" applyNumberFormat="1" applyFont="1" applyFill="1" applyBorder="1" applyAlignment="1">
      <alignment horizontal="center" vertical="center" wrapText="1"/>
    </xf>
    <xf numFmtId="3" fontId="34" fillId="0" borderId="40" xfId="0" applyNumberFormat="1" applyFont="1" applyBorder="1" applyAlignment="1">
      <alignment horizontal="center" vertical="center" wrapText="1"/>
    </xf>
    <xf numFmtId="179" fontId="34" fillId="0" borderId="40" xfId="0" applyNumberFormat="1" applyFont="1" applyBorder="1" applyAlignment="1">
      <alignment horizontal="center" vertical="center" wrapText="1"/>
    </xf>
    <xf numFmtId="180" fontId="34" fillId="0" borderId="49" xfId="32" applyNumberFormat="1" applyFont="1" applyFill="1" applyBorder="1" applyAlignment="1">
      <alignment horizontal="right" vertical="center" wrapText="1"/>
    </xf>
    <xf numFmtId="179" fontId="34" fillId="0" borderId="60" xfId="0" applyNumberFormat="1" applyFont="1" applyFill="1" applyBorder="1" applyAlignment="1">
      <alignment vertical="center" wrapText="1"/>
    </xf>
    <xf numFmtId="179" fontId="34" fillId="0" borderId="64" xfId="0" applyNumberFormat="1" applyFont="1" applyFill="1" applyBorder="1" applyAlignment="1">
      <alignment vertical="center" wrapText="1"/>
    </xf>
    <xf numFmtId="0" fontId="51" fillId="0" borderId="73" xfId="0" applyFont="1" applyFill="1" applyBorder="1" applyAlignment="1">
      <alignment horizontal="center" vertical="center" wrapText="1"/>
    </xf>
    <xf numFmtId="180" fontId="49" fillId="0" borderId="47" xfId="32" applyNumberFormat="1" applyFont="1" applyFill="1" applyBorder="1" applyAlignment="1">
      <alignment horizontal="center" vertical="center" wrapText="1"/>
    </xf>
    <xf numFmtId="9" fontId="34" fillId="0" borderId="58" xfId="0" applyNumberFormat="1" applyFont="1" applyFill="1" applyBorder="1" applyAlignment="1">
      <alignment horizontal="left" vertical="center" wrapText="1"/>
    </xf>
    <xf numFmtId="3" fontId="34" fillId="0" borderId="40" xfId="0" applyNumberFormat="1" applyFont="1" applyFill="1" applyBorder="1" applyAlignment="1">
      <alignment vertical="center" wrapText="1"/>
    </xf>
    <xf numFmtId="9" fontId="34" fillId="0" borderId="42" xfId="0" applyNumberFormat="1" applyFont="1" applyFill="1" applyBorder="1" applyAlignment="1">
      <alignment horizontal="left" vertical="center" wrapText="1"/>
    </xf>
    <xf numFmtId="0" fontId="34" fillId="0" borderId="42" xfId="0" applyFont="1" applyFill="1" applyBorder="1" applyAlignment="1">
      <alignment horizontal="left" vertical="center" wrapText="1"/>
    </xf>
    <xf numFmtId="3" fontId="34" fillId="0" borderId="43" xfId="0" applyNumberFormat="1" applyFont="1" applyFill="1" applyBorder="1" applyAlignment="1">
      <alignment horizontal="center" vertical="center" wrapText="1"/>
    </xf>
    <xf numFmtId="3" fontId="34" fillId="0" borderId="45" xfId="0" applyNumberFormat="1" applyFont="1" applyFill="1" applyBorder="1" applyAlignment="1">
      <alignment vertical="center" wrapText="1"/>
    </xf>
    <xf numFmtId="0" fontId="52" fillId="0" borderId="62" xfId="0" applyFont="1" applyFill="1" applyBorder="1" applyAlignment="1">
      <alignment horizontal="center" vertical="center" wrapText="1"/>
    </xf>
    <xf numFmtId="3" fontId="38" fillId="0" borderId="31" xfId="0" applyNumberFormat="1" applyFont="1" applyFill="1" applyBorder="1" applyAlignment="1">
      <alignment horizontal="center" vertical="center" wrapText="1"/>
    </xf>
    <xf numFmtId="180" fontId="38" fillId="0" borderId="34" xfId="32" applyNumberFormat="1" applyFont="1" applyFill="1" applyBorder="1" applyAlignment="1">
      <alignment horizontal="center" vertical="center" wrapText="1"/>
    </xf>
    <xf numFmtId="3" fontId="34" fillId="0" borderId="40" xfId="0" applyNumberFormat="1" applyFont="1" applyFill="1" applyBorder="1" applyAlignment="1">
      <alignment horizontal="right" vertical="center" wrapText="1"/>
    </xf>
    <xf numFmtId="179" fontId="34" fillId="0" borderId="40" xfId="0" applyNumberFormat="1" applyFont="1" applyFill="1" applyBorder="1" applyAlignment="1">
      <alignment horizontal="right" vertical="center" wrapText="1"/>
    </xf>
    <xf numFmtId="3" fontId="34" fillId="0" borderId="55" xfId="0" applyNumberFormat="1" applyFont="1" applyFill="1" applyBorder="1" applyAlignment="1">
      <alignment horizontal="center" vertical="center" wrapText="1"/>
    </xf>
    <xf numFmtId="3" fontId="34" fillId="0" borderId="56" xfId="0" applyNumberFormat="1" applyFont="1" applyFill="1" applyBorder="1" applyAlignment="1">
      <alignment horizontal="right" vertical="center" wrapText="1"/>
    </xf>
    <xf numFmtId="0" fontId="34" fillId="0" borderId="73" xfId="0" applyFont="1" applyFill="1" applyBorder="1" applyAlignment="1">
      <alignment horizontal="center" vertical="center" wrapText="1"/>
    </xf>
    <xf numFmtId="180" fontId="53" fillId="0" borderId="47" xfId="32" applyNumberFormat="1" applyFont="1" applyFill="1" applyBorder="1" applyAlignment="1">
      <alignment horizontal="center" vertical="center" wrapText="1"/>
    </xf>
    <xf numFmtId="3" fontId="34" fillId="0" borderId="40" xfId="0" applyNumberFormat="1" applyFont="1" applyFill="1" applyBorder="1" applyAlignment="1">
      <alignment horizontal="center" vertical="center" wrapText="1"/>
    </xf>
    <xf numFmtId="3" fontId="34" fillId="0" borderId="19" xfId="0" applyNumberFormat="1" applyFont="1" applyFill="1" applyBorder="1" applyAlignment="1">
      <alignment horizontal="center" vertical="center" wrapText="1"/>
    </xf>
    <xf numFmtId="41" fontId="34" fillId="0" borderId="65" xfId="32" applyFont="1" applyFill="1" applyBorder="1" applyAlignment="1">
      <alignment horizontal="right" vertical="center" wrapText="1"/>
    </xf>
    <xf numFmtId="3" fontId="34" fillId="0" borderId="53" xfId="0" applyNumberFormat="1" applyFont="1" applyFill="1" applyBorder="1" applyAlignment="1">
      <alignment horizontal="center" vertical="center" wrapText="1"/>
    </xf>
    <xf numFmtId="3" fontId="34" fillId="0" borderId="45" xfId="0" applyNumberFormat="1" applyFont="1" applyFill="1" applyBorder="1" applyAlignment="1">
      <alignment horizontal="center" vertical="center" wrapText="1"/>
    </xf>
    <xf numFmtId="3" fontId="34" fillId="0" borderId="18" xfId="0" applyNumberFormat="1" applyFont="1" applyFill="1" applyBorder="1" applyAlignment="1">
      <alignment horizontal="center" vertical="center" wrapText="1"/>
    </xf>
    <xf numFmtId="0" fontId="54" fillId="0" borderId="85" xfId="0" applyFont="1" applyFill="1" applyBorder="1" applyAlignment="1">
      <alignment horizontal="center" vertical="center" wrapText="1"/>
    </xf>
    <xf numFmtId="0" fontId="49" fillId="0" borderId="73" xfId="0" applyFont="1" applyFill="1" applyBorder="1" applyAlignment="1">
      <alignment horizontal="center" vertical="center" wrapText="1"/>
    </xf>
    <xf numFmtId="179" fontId="38" fillId="0" borderId="31" xfId="0" applyNumberFormat="1" applyFont="1" applyFill="1" applyBorder="1" applyAlignment="1">
      <alignment horizontal="center" vertical="center" wrapText="1"/>
    </xf>
    <xf numFmtId="180" fontId="38" fillId="0" borderId="47" xfId="32" applyNumberFormat="1" applyFont="1" applyFill="1" applyBorder="1" applyAlignment="1">
      <alignment horizontal="center" vertical="center" wrapText="1"/>
    </xf>
    <xf numFmtId="179" fontId="34" fillId="0" borderId="40" xfId="0" applyNumberFormat="1" applyFont="1" applyFill="1" applyBorder="1" applyAlignment="1">
      <alignment horizontal="center" vertical="center" wrapText="1"/>
    </xf>
    <xf numFmtId="179" fontId="34" fillId="0" borderId="19" xfId="0" applyNumberFormat="1" applyFont="1" applyFill="1" applyBorder="1" applyAlignment="1">
      <alignment horizontal="center" vertical="center" wrapText="1"/>
    </xf>
    <xf numFmtId="41" fontId="38" fillId="0" borderId="47" xfId="32" applyFont="1" applyFill="1" applyBorder="1" applyAlignment="1">
      <alignment horizontal="center" vertical="center" wrapText="1"/>
    </xf>
    <xf numFmtId="3" fontId="50" fillId="0" borderId="15" xfId="0" applyNumberFormat="1" applyFont="1" applyFill="1" applyBorder="1" applyAlignment="1">
      <alignment horizontal="center" vertical="center" wrapText="1"/>
    </xf>
    <xf numFmtId="3" fontId="50" fillId="0" borderId="40" xfId="0" applyNumberFormat="1" applyFont="1" applyFill="1" applyBorder="1" applyAlignment="1">
      <alignment vertical="center" wrapText="1"/>
    </xf>
    <xf numFmtId="3" fontId="50" fillId="0" borderId="90" xfId="0" applyNumberFormat="1" applyFont="1" applyFill="1" applyBorder="1" applyAlignment="1">
      <alignment horizontal="center" vertical="center" wrapText="1"/>
    </xf>
    <xf numFmtId="3" fontId="50" fillId="0" borderId="19" xfId="0" applyNumberFormat="1" applyFont="1" applyFill="1" applyBorder="1" applyAlignment="1">
      <alignment vertical="center" wrapText="1"/>
    </xf>
    <xf numFmtId="41" fontId="50" fillId="0" borderId="65" xfId="32" applyFont="1" applyFill="1" applyBorder="1" applyAlignment="1">
      <alignment horizontal="right" vertical="center" wrapText="1"/>
    </xf>
    <xf numFmtId="179" fontId="29" fillId="0" borderId="34" xfId="0" applyNumberFormat="1" applyFont="1" applyBorder="1" applyAlignment="1">
      <alignment horizontal="center" vertical="center" wrapText="1"/>
    </xf>
    <xf numFmtId="3" fontId="34" fillId="0" borderId="40" xfId="0" applyNumberFormat="1" applyFont="1" applyBorder="1" applyAlignment="1">
      <alignment vertical="center" wrapText="1"/>
    </xf>
    <xf numFmtId="179" fontId="38" fillId="0" borderId="91" xfId="0" applyNumberFormat="1" applyFont="1" applyBorder="1" applyAlignment="1">
      <alignment horizontal="center" vertical="center" wrapText="1"/>
    </xf>
    <xf numFmtId="179" fontId="38" fillId="0" borderId="82" xfId="0" applyNumberFormat="1" applyFont="1" applyBorder="1" applyAlignment="1">
      <alignment horizontal="center" vertical="center" wrapText="1"/>
    </xf>
    <xf numFmtId="3" fontId="38" fillId="0" borderId="93" xfId="0" applyNumberFormat="1" applyFont="1" applyBorder="1" applyAlignment="1">
      <alignment horizontal="center" vertical="center" wrapText="1"/>
    </xf>
    <xf numFmtId="3" fontId="34" fillId="0" borderId="19" xfId="0" applyNumberFormat="1" applyFont="1" applyBorder="1" applyAlignment="1">
      <alignment horizontal="center" vertical="center" wrapText="1"/>
    </xf>
    <xf numFmtId="0" fontId="34" fillId="0" borderId="65" xfId="0" applyFont="1" applyBorder="1" applyAlignment="1">
      <alignment vertical="center" wrapText="1"/>
    </xf>
    <xf numFmtId="3" fontId="38" fillId="0" borderId="136" xfId="0" applyNumberFormat="1" applyFont="1" applyBorder="1" applyAlignment="1">
      <alignment horizontal="center" vertical="center" wrapText="1"/>
    </xf>
    <xf numFmtId="3" fontId="34" fillId="0" borderId="0" xfId="0" applyNumberFormat="1" applyFont="1" applyBorder="1" applyAlignment="1">
      <alignment horizontal="center" vertical="center" wrapText="1"/>
    </xf>
    <xf numFmtId="179" fontId="38" fillId="0" borderId="93" xfId="0" applyNumberFormat="1" applyFont="1" applyBorder="1" applyAlignment="1">
      <alignment horizontal="center" vertical="center" wrapText="1"/>
    </xf>
    <xf numFmtId="180" fontId="49" fillId="0" borderId="87" xfId="32" applyNumberFormat="1" applyFont="1" applyFill="1" applyBorder="1" applyAlignment="1">
      <alignment horizontal="right" vertical="center" wrapText="1"/>
    </xf>
    <xf numFmtId="3" fontId="34" fillId="0" borderId="18" xfId="0" applyNumberFormat="1" applyFont="1" applyFill="1" applyBorder="1" applyAlignment="1">
      <alignment vertical="center" wrapText="1"/>
    </xf>
    <xf numFmtId="41" fontId="49" fillId="0" borderId="85" xfId="32" applyFont="1" applyFill="1" applyBorder="1" applyAlignment="1">
      <alignment horizontal="right" vertical="center" wrapText="1"/>
    </xf>
    <xf numFmtId="179" fontId="38" fillId="0" borderId="93" xfId="0" applyNumberFormat="1" applyFont="1" applyFill="1" applyBorder="1" applyAlignment="1">
      <alignment horizontal="center" vertical="center" wrapText="1"/>
    </xf>
    <xf numFmtId="179" fontId="38" fillId="0" borderId="93" xfId="0" applyNumberFormat="1" applyFont="1" applyFill="1" applyBorder="1" applyAlignment="1">
      <alignment horizontal="right" vertical="center" wrapText="1"/>
    </xf>
    <xf numFmtId="3" fontId="38" fillId="0" borderId="97" xfId="0" applyNumberFormat="1" applyFont="1" applyBorder="1" applyAlignment="1">
      <alignment vertical="center" wrapText="1"/>
    </xf>
    <xf numFmtId="3" fontId="34" fillId="0" borderId="56" xfId="0" applyNumberFormat="1" applyFont="1" applyBorder="1" applyAlignment="1">
      <alignment horizontal="center" vertical="center" wrapText="1"/>
    </xf>
    <xf numFmtId="3" fontId="34" fillId="0" borderId="76" xfId="0" applyNumberFormat="1" applyFont="1" applyBorder="1" applyAlignment="1">
      <alignment horizontal="center" vertical="center" wrapText="1"/>
    </xf>
    <xf numFmtId="0" fontId="34" fillId="0" borderId="74" xfId="0" applyFont="1" applyBorder="1" applyAlignment="1">
      <alignment vertical="center" wrapText="1"/>
    </xf>
    <xf numFmtId="3" fontId="40" fillId="0" borderId="15" xfId="0" applyNumberFormat="1" applyFont="1" applyFill="1" applyBorder="1" applyAlignment="1">
      <alignment horizontal="center" vertical="center" wrapText="1"/>
    </xf>
    <xf numFmtId="9" fontId="49" fillId="0" borderId="61" xfId="0" applyNumberFormat="1" applyFont="1" applyFill="1" applyBorder="1" applyAlignment="1">
      <alignment horizontal="center" vertical="center" wrapText="1"/>
    </xf>
    <xf numFmtId="179" fontId="34" fillId="0" borderId="65" xfId="32" applyNumberFormat="1" applyFont="1" applyFill="1" applyBorder="1" applyAlignment="1">
      <alignment horizontal="right" vertical="center" wrapText="1"/>
    </xf>
    <xf numFmtId="3" fontId="34" fillId="0" borderId="45" xfId="0" applyNumberFormat="1" applyFont="1" applyBorder="1" applyAlignment="1">
      <alignment horizontal="center" vertical="center" wrapText="1"/>
    </xf>
    <xf numFmtId="179" fontId="34" fillId="0" borderId="85" xfId="0" applyNumberFormat="1" applyFont="1" applyBorder="1" applyAlignment="1">
      <alignment vertical="center" wrapText="1"/>
    </xf>
    <xf numFmtId="179" fontId="34" fillId="0" borderId="45" xfId="0" applyNumberFormat="1" applyFont="1" applyBorder="1" applyAlignment="1">
      <alignment horizontal="center" vertical="center" wrapText="1"/>
    </xf>
    <xf numFmtId="179" fontId="34" fillId="0" borderId="18" xfId="0" applyNumberFormat="1" applyFont="1" applyBorder="1" applyAlignment="1">
      <alignment horizontal="right" vertical="center" wrapText="1"/>
    </xf>
    <xf numFmtId="9" fontId="54" fillId="0" borderId="61" xfId="0" applyNumberFormat="1" applyFont="1" applyBorder="1" applyAlignment="1">
      <alignment horizontal="center" vertical="center" wrapText="1"/>
    </xf>
    <xf numFmtId="179" fontId="38" fillId="0" borderId="17" xfId="0" applyNumberFormat="1" applyFont="1" applyFill="1" applyBorder="1" applyAlignment="1">
      <alignment horizontal="center" vertical="center" wrapText="1"/>
    </xf>
    <xf numFmtId="180" fontId="29" fillId="0" borderId="87" xfId="32" applyNumberFormat="1" applyFont="1" applyFill="1" applyBorder="1" applyAlignment="1">
      <alignment horizontal="right" vertical="center" wrapText="1"/>
    </xf>
    <xf numFmtId="179" fontId="38" fillId="0" borderId="34" xfId="0" applyNumberFormat="1" applyFont="1" applyBorder="1" applyAlignment="1">
      <alignment horizontal="center" vertical="center" wrapText="1"/>
    </xf>
    <xf numFmtId="179" fontId="34" fillId="0" borderId="19" xfId="0" applyNumberFormat="1" applyFont="1" applyBorder="1" applyAlignment="1">
      <alignment horizontal="right" vertical="center" wrapText="1"/>
    </xf>
    <xf numFmtId="0" fontId="57" fillId="0" borderId="62" xfId="0" applyFont="1" applyFill="1" applyBorder="1" applyAlignment="1">
      <alignment horizontal="center" vertical="center" wrapText="1"/>
    </xf>
    <xf numFmtId="3" fontId="34" fillId="0" borderId="19" xfId="0" applyNumberFormat="1" applyFont="1" applyFill="1" applyBorder="1" applyAlignment="1">
      <alignment vertical="center" wrapText="1"/>
    </xf>
    <xf numFmtId="179" fontId="34" fillId="0" borderId="18" xfId="0" applyNumberFormat="1" applyFont="1" applyFill="1" applyBorder="1" applyAlignment="1">
      <alignment vertical="center" wrapText="1"/>
    </xf>
    <xf numFmtId="0" fontId="49" fillId="0" borderId="62" xfId="0" applyFont="1" applyFill="1" applyBorder="1" applyAlignment="1">
      <alignment horizontal="left" vertical="center" wrapText="1"/>
    </xf>
    <xf numFmtId="180" fontId="49" fillId="0" borderId="47" xfId="32" applyNumberFormat="1" applyFont="1" applyFill="1" applyBorder="1" applyAlignment="1">
      <alignment horizontal="right" vertical="center" wrapText="1"/>
    </xf>
    <xf numFmtId="180" fontId="34" fillId="0" borderId="15" xfId="0" applyNumberFormat="1" applyFont="1" applyFill="1" applyBorder="1" applyAlignment="1">
      <alignment horizontal="right" vertical="center" wrapText="1"/>
    </xf>
    <xf numFmtId="9" fontId="34" fillId="0" borderId="41" xfId="0" applyNumberFormat="1" applyFont="1" applyFill="1" applyBorder="1" applyAlignment="1">
      <alignment horizontal="center" vertical="center" wrapText="1"/>
    </xf>
    <xf numFmtId="179" fontId="34" fillId="0" borderId="15" xfId="0" applyNumberFormat="1" applyFont="1" applyFill="1" applyBorder="1" applyAlignment="1">
      <alignment vertical="center" wrapText="1"/>
    </xf>
    <xf numFmtId="3" fontId="34" fillId="0" borderId="83" xfId="0" applyNumberFormat="1" applyFont="1" applyFill="1" applyBorder="1" applyAlignment="1">
      <alignment horizontal="center" vertical="center" wrapText="1"/>
    </xf>
    <xf numFmtId="179" fontId="34" fillId="0" borderId="55" xfId="0" applyNumberFormat="1" applyFont="1" applyFill="1" applyBorder="1" applyAlignment="1">
      <alignment vertical="center" wrapText="1"/>
    </xf>
    <xf numFmtId="179" fontId="38" fillId="0" borderId="31" xfId="0" applyNumberFormat="1" applyFont="1" applyFill="1" applyBorder="1" applyAlignment="1">
      <alignment horizontal="right" vertical="center" wrapText="1"/>
    </xf>
    <xf numFmtId="0" fontId="54" fillId="0" borderId="62" xfId="0" applyFont="1" applyFill="1" applyBorder="1" applyAlignment="1">
      <alignment horizontal="center" vertical="center" wrapText="1"/>
    </xf>
    <xf numFmtId="178" fontId="34" fillId="0" borderId="45" xfId="0" applyNumberFormat="1" applyFont="1" applyFill="1" applyBorder="1" applyAlignment="1">
      <alignment vertical="center" wrapText="1"/>
    </xf>
    <xf numFmtId="0" fontId="49" fillId="0" borderId="69" xfId="0" applyFont="1" applyFill="1" applyBorder="1" applyAlignment="1">
      <alignment horizontal="left" vertical="center" wrapText="1"/>
    </xf>
    <xf numFmtId="0" fontId="49" fillId="0" borderId="69" xfId="0" applyFont="1" applyFill="1" applyBorder="1" applyAlignment="1">
      <alignment horizontal="center" vertical="center" wrapText="1"/>
    </xf>
    <xf numFmtId="179" fontId="38" fillId="0" borderId="34" xfId="0" applyNumberFormat="1" applyFont="1" applyBorder="1" applyAlignment="1">
      <alignment vertical="center" wrapText="1"/>
    </xf>
    <xf numFmtId="180" fontId="29" fillId="0" borderId="47" xfId="32" applyNumberFormat="1" applyFont="1" applyFill="1" applyBorder="1" applyAlignment="1">
      <alignment horizontal="center" vertical="center" wrapText="1"/>
    </xf>
    <xf numFmtId="3" fontId="40" fillId="0" borderId="15" xfId="0" applyNumberFormat="1" applyFont="1" applyFill="1" applyBorder="1" applyAlignment="1">
      <alignment horizontal="center" vertical="center" wrapText="1"/>
    </xf>
    <xf numFmtId="180" fontId="34" fillId="0" borderId="65" xfId="32" applyNumberFormat="1" applyFont="1" applyBorder="1" applyAlignment="1">
      <alignment vertical="center" wrapText="1"/>
    </xf>
    <xf numFmtId="0" fontId="40" fillId="0" borderId="100" xfId="0" applyFont="1" applyFill="1" applyBorder="1" applyAlignment="1">
      <alignment horizontal="left" vertical="center" wrapText="1"/>
    </xf>
    <xf numFmtId="9" fontId="40" fillId="0" borderId="61" xfId="0" applyNumberFormat="1" applyFont="1" applyFill="1" applyBorder="1" applyAlignment="1">
      <alignment horizontal="center" vertical="center" wrapText="1"/>
    </xf>
    <xf numFmtId="0" fontId="34" fillId="0" borderId="43" xfId="0" applyFont="1" applyFill="1" applyBorder="1" applyAlignment="1">
      <alignment horizontal="center" vertical="center" wrapText="1"/>
    </xf>
    <xf numFmtId="179" fontId="38" fillId="0" borderId="97" xfId="0" applyNumberFormat="1" applyFont="1" applyBorder="1" applyAlignment="1">
      <alignment vertical="center" wrapText="1"/>
    </xf>
    <xf numFmtId="179" fontId="38" fillId="0" borderId="136" xfId="0" applyNumberFormat="1" applyFont="1" applyBorder="1" applyAlignment="1">
      <alignment horizontal="center" vertical="center" wrapText="1"/>
    </xf>
    <xf numFmtId="179" fontId="49" fillId="0" borderId="34" xfId="0" applyNumberFormat="1" applyFont="1" applyBorder="1" applyAlignment="1">
      <alignment horizontal="center" vertical="center" wrapText="1"/>
    </xf>
    <xf numFmtId="9" fontId="33" fillId="0" borderId="58" xfId="0" applyNumberFormat="1" applyFont="1" applyFill="1" applyBorder="1" applyAlignment="1">
      <alignment horizontal="center" vertical="center" wrapText="1"/>
    </xf>
    <xf numFmtId="9" fontId="33" fillId="0" borderId="42" xfId="0" applyNumberFormat="1" applyFont="1" applyFill="1" applyBorder="1" applyAlignment="1">
      <alignment horizontal="center" vertical="center" wrapText="1"/>
    </xf>
    <xf numFmtId="176" fontId="32" fillId="0" borderId="63" xfId="0" applyNumberFormat="1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9" fontId="57" fillId="0" borderId="61" xfId="0" applyNumberFormat="1" applyFont="1" applyFill="1" applyBorder="1" applyAlignment="1">
      <alignment horizontal="center" vertical="center" wrapText="1"/>
    </xf>
    <xf numFmtId="9" fontId="34" fillId="0" borderId="13" xfId="0" applyNumberFormat="1" applyFont="1" applyFill="1" applyBorder="1" applyAlignment="1">
      <alignment horizontal="left" vertical="center" wrapText="1"/>
    </xf>
    <xf numFmtId="9" fontId="34" fillId="0" borderId="15" xfId="0" applyNumberFormat="1" applyFont="1" applyFill="1" applyBorder="1" applyAlignment="1">
      <alignment horizontal="left" vertical="center" wrapText="1"/>
    </xf>
    <xf numFmtId="9" fontId="34" fillId="0" borderId="57" xfId="0" applyNumberFormat="1" applyFont="1" applyFill="1" applyBorder="1" applyAlignment="1">
      <alignment horizontal="left" vertical="center" wrapText="1"/>
    </xf>
    <xf numFmtId="0" fontId="34" fillId="0" borderId="36" xfId="0" applyFont="1" applyFill="1" applyBorder="1" applyAlignment="1">
      <alignment horizontal="center" vertical="center" wrapText="1"/>
    </xf>
    <xf numFmtId="9" fontId="51" fillId="0" borderId="66" xfId="0" applyNumberFormat="1" applyFont="1" applyFill="1" applyBorder="1" applyAlignment="1">
      <alignment horizontal="center" vertical="center" wrapText="1"/>
    </xf>
    <xf numFmtId="0" fontId="27" fillId="0" borderId="61" xfId="0" applyFont="1" applyFill="1" applyBorder="1" applyAlignment="1">
      <alignment horizontal="center" vertical="center" wrapText="1"/>
    </xf>
    <xf numFmtId="179" fontId="38" fillId="0" borderId="38" xfId="0" applyNumberFormat="1" applyFont="1" applyFill="1" applyBorder="1" applyAlignment="1">
      <alignment horizontal="center" vertical="center" wrapText="1"/>
    </xf>
    <xf numFmtId="180" fontId="49" fillId="0" borderId="87" xfId="32" applyNumberFormat="1" applyFont="1" applyFill="1" applyBorder="1" applyAlignment="1">
      <alignment horizontal="center" vertical="center" wrapText="1"/>
    </xf>
    <xf numFmtId="9" fontId="34" fillId="0" borderId="41" xfId="0" applyNumberFormat="1" applyFont="1" applyFill="1" applyBorder="1" applyAlignment="1">
      <alignment horizontal="left" vertical="center" wrapText="1"/>
    </xf>
    <xf numFmtId="3" fontId="34" fillId="0" borderId="15" xfId="0" applyNumberFormat="1" applyFont="1" applyFill="1" applyBorder="1" applyAlignment="1">
      <alignment vertical="center" wrapText="1"/>
    </xf>
    <xf numFmtId="0" fontId="34" fillId="0" borderId="61" xfId="0" applyFont="1" applyFill="1" applyBorder="1" applyAlignment="1">
      <alignment horizontal="left" vertical="center" wrapText="1"/>
    </xf>
    <xf numFmtId="3" fontId="34" fillId="0" borderId="43" xfId="0" applyNumberFormat="1" applyFont="1" applyFill="1" applyBorder="1" applyAlignment="1">
      <alignment vertical="center" wrapText="1"/>
    </xf>
    <xf numFmtId="0" fontId="54" fillId="0" borderId="88" xfId="0" applyFont="1" applyFill="1" applyBorder="1" applyAlignment="1">
      <alignment horizontal="center" vertical="center" wrapText="1"/>
    </xf>
    <xf numFmtId="4" fontId="34" fillId="0" borderId="45" xfId="0" applyNumberFormat="1" applyFont="1" applyFill="1" applyBorder="1" applyAlignment="1">
      <alignment vertical="center" wrapText="1"/>
    </xf>
    <xf numFmtId="9" fontId="34" fillId="0" borderId="58" xfId="44" applyFont="1" applyFill="1" applyBorder="1" applyAlignment="1">
      <alignment horizontal="center" vertical="center" wrapText="1"/>
    </xf>
    <xf numFmtId="0" fontId="34" fillId="0" borderId="53" xfId="0" applyFont="1" applyFill="1" applyBorder="1" applyAlignment="1">
      <alignment horizontal="center" vertical="center" wrapText="1"/>
    </xf>
    <xf numFmtId="0" fontId="49" fillId="0" borderId="62" xfId="0" applyFont="1" applyFill="1" applyBorder="1" applyAlignment="1">
      <alignment horizontal="center" vertical="center" wrapText="1"/>
    </xf>
    <xf numFmtId="0" fontId="34" fillId="0" borderId="51" xfId="0" applyFont="1" applyFill="1" applyBorder="1" applyAlignment="1">
      <alignment horizontal="center" vertical="center" wrapText="1"/>
    </xf>
    <xf numFmtId="178" fontId="34" fillId="0" borderId="15" xfId="0" applyNumberFormat="1" applyFont="1" applyFill="1" applyBorder="1" applyAlignment="1">
      <alignment vertical="center" wrapText="1"/>
    </xf>
    <xf numFmtId="0" fontId="51" fillId="0" borderId="62" xfId="0" applyFont="1" applyFill="1" applyBorder="1" applyAlignment="1">
      <alignment horizontal="center" vertical="center" wrapText="1"/>
    </xf>
    <xf numFmtId="0" fontId="34" fillId="0" borderId="65" xfId="0" applyFont="1" applyFill="1" applyBorder="1" applyAlignment="1">
      <alignment horizontal="right" vertical="center" wrapText="1"/>
    </xf>
    <xf numFmtId="0" fontId="34" fillId="0" borderId="80" xfId="0" applyFont="1" applyFill="1" applyBorder="1" applyAlignment="1">
      <alignment horizontal="left" vertical="center" wrapText="1"/>
    </xf>
    <xf numFmtId="0" fontId="34" fillId="0" borderId="80" xfId="0" applyFont="1" applyFill="1" applyBorder="1" applyAlignment="1">
      <alignment horizontal="center" vertical="center" wrapText="1"/>
    </xf>
    <xf numFmtId="3" fontId="34" fillId="0" borderId="80" xfId="0" applyNumberFormat="1" applyFont="1" applyFill="1" applyBorder="1" applyAlignment="1">
      <alignment horizontal="center" vertical="center" wrapText="1"/>
    </xf>
    <xf numFmtId="3" fontId="34" fillId="0" borderId="80" xfId="0" applyNumberFormat="1" applyFont="1" applyFill="1" applyBorder="1" applyAlignment="1">
      <alignment vertical="center" wrapText="1"/>
    </xf>
    <xf numFmtId="0" fontId="34" fillId="0" borderId="80" xfId="0" applyFont="1" applyFill="1" applyBorder="1" applyAlignment="1">
      <alignment horizontal="right" vertical="center" wrapText="1"/>
    </xf>
    <xf numFmtId="9" fontId="49" fillId="0" borderId="80" xfId="0" applyNumberFormat="1" applyFont="1" applyFill="1" applyBorder="1" applyAlignment="1">
      <alignment horizontal="center" vertical="center" wrapText="1"/>
    </xf>
    <xf numFmtId="179" fontId="38" fillId="0" borderId="24" xfId="0" applyNumberFormat="1" applyFont="1" applyBorder="1" applyAlignment="1">
      <alignment horizontal="center" vertical="center" wrapText="1"/>
    </xf>
    <xf numFmtId="179" fontId="38" fillId="0" borderId="119" xfId="0" applyNumberFormat="1" applyFont="1" applyBorder="1" applyAlignment="1">
      <alignment horizontal="center" vertical="center" wrapText="1"/>
    </xf>
    <xf numFmtId="179" fontId="49" fillId="0" borderId="87" xfId="32" applyNumberFormat="1" applyFont="1" applyFill="1" applyBorder="1" applyAlignment="1">
      <alignment horizontal="right" vertical="center" wrapText="1"/>
    </xf>
    <xf numFmtId="179" fontId="34" fillId="0" borderId="18" xfId="0" applyNumberFormat="1" applyFont="1" applyBorder="1" applyAlignment="1">
      <alignment horizontal="center" vertical="center" wrapText="1"/>
    </xf>
    <xf numFmtId="179" fontId="38" fillId="0" borderId="17" xfId="0" applyNumberFormat="1" applyFont="1" applyBorder="1" applyAlignment="1">
      <alignment horizontal="center" vertical="center" wrapText="1"/>
    </xf>
    <xf numFmtId="179" fontId="38" fillId="0" borderId="47" xfId="0" applyNumberFormat="1" applyFont="1" applyBorder="1" applyAlignment="1">
      <alignment vertical="center" wrapText="1"/>
    </xf>
    <xf numFmtId="3" fontId="34" fillId="0" borderId="43" xfId="0" applyNumberFormat="1" applyFont="1" applyBorder="1" applyAlignment="1">
      <alignment horizontal="center" vertical="center" wrapText="1"/>
    </xf>
    <xf numFmtId="3" fontId="34" fillId="0" borderId="18" xfId="0" applyNumberFormat="1" applyFont="1" applyBorder="1" applyAlignment="1">
      <alignment horizontal="center" vertical="center" wrapText="1"/>
    </xf>
    <xf numFmtId="0" fontId="34" fillId="0" borderId="85" xfId="0" applyFont="1" applyBorder="1" applyAlignment="1">
      <alignment vertical="center" wrapText="1"/>
    </xf>
    <xf numFmtId="3" fontId="38" fillId="0" borderId="34" xfId="0" applyNumberFormat="1" applyFont="1" applyBorder="1" applyAlignment="1">
      <alignment vertical="center" wrapText="1"/>
    </xf>
    <xf numFmtId="0" fontId="34" fillId="0" borderId="36" xfId="0" applyFont="1" applyBorder="1" applyAlignment="1">
      <alignment horizontal="center" vertical="center" wrapText="1"/>
    </xf>
    <xf numFmtId="0" fontId="34" fillId="0" borderId="15" xfId="0" applyFont="1" applyBorder="1" applyAlignment="1">
      <alignment horizontal="center" vertical="center" wrapText="1"/>
    </xf>
    <xf numFmtId="0" fontId="33" fillId="0" borderId="42" xfId="0" applyFont="1" applyFill="1" applyBorder="1" applyAlignment="1">
      <alignment horizontal="center" vertical="center" wrapText="1"/>
    </xf>
    <xf numFmtId="0" fontId="33" fillId="0" borderId="61" xfId="0" applyFont="1" applyFill="1" applyBorder="1" applyAlignment="1">
      <alignment horizontal="center" vertical="center" wrapText="1"/>
    </xf>
    <xf numFmtId="0" fontId="33" fillId="0" borderId="61" xfId="0" applyFont="1" applyBorder="1" applyAlignment="1">
      <alignment horizontal="center" vertical="center" wrapText="1"/>
    </xf>
    <xf numFmtId="9" fontId="33" fillId="0" borderId="58" xfId="0" applyNumberFormat="1" applyFont="1" applyFill="1" applyBorder="1" applyAlignment="1">
      <alignment horizontal="left" vertical="center" wrapText="1"/>
    </xf>
    <xf numFmtId="0" fontId="33" fillId="0" borderId="15" xfId="0" applyFont="1" applyBorder="1" applyAlignment="1">
      <alignment horizontal="center" vertical="center" wrapText="1"/>
    </xf>
    <xf numFmtId="0" fontId="34" fillId="0" borderId="61" xfId="0" applyFont="1" applyBorder="1" applyAlignment="1">
      <alignment horizontal="left" vertical="center" wrapText="1"/>
    </xf>
    <xf numFmtId="0" fontId="34" fillId="0" borderId="57" xfId="0" applyFont="1" applyBorder="1" applyAlignment="1">
      <alignment horizontal="left" vertical="center" wrapText="1"/>
    </xf>
    <xf numFmtId="0" fontId="34" fillId="0" borderId="57" xfId="0" applyFont="1" applyBorder="1" applyAlignment="1">
      <alignment horizontal="center" vertical="center" wrapText="1"/>
    </xf>
    <xf numFmtId="9" fontId="34" fillId="0" borderId="58" xfId="0" applyNumberFormat="1" applyFont="1" applyFill="1" applyBorder="1" applyAlignment="1">
      <alignment vertical="center" wrapText="1"/>
    </xf>
    <xf numFmtId="9" fontId="54" fillId="0" borderId="44" xfId="0" applyNumberFormat="1" applyFont="1" applyBorder="1" applyAlignment="1">
      <alignment horizontal="center" vertical="center" wrapText="1"/>
    </xf>
    <xf numFmtId="0" fontId="58" fillId="0" borderId="61" xfId="0" applyFont="1" applyBorder="1" applyAlignment="1">
      <alignment horizontal="center" vertical="center" wrapText="1"/>
    </xf>
    <xf numFmtId="0" fontId="58" fillId="0" borderId="15" xfId="0" applyFont="1" applyBorder="1" applyAlignment="1">
      <alignment horizontal="center" vertical="center" wrapText="1"/>
    </xf>
    <xf numFmtId="3" fontId="40" fillId="0" borderId="15" xfId="0" applyNumberFormat="1" applyFont="1" applyFill="1" applyBorder="1" applyAlignment="1">
      <alignment horizontal="center" vertical="center" wrapText="1"/>
    </xf>
    <xf numFmtId="179" fontId="30" fillId="0" borderId="136" xfId="0" applyNumberFormat="1" applyFont="1" applyBorder="1" applyAlignment="1">
      <alignment horizontal="center" vertical="center" wrapText="1"/>
    </xf>
    <xf numFmtId="3" fontId="33" fillId="0" borderId="15" xfId="0" applyNumberFormat="1" applyFont="1" applyFill="1" applyBorder="1" applyAlignment="1">
      <alignment horizontal="center" vertical="center" wrapText="1"/>
    </xf>
    <xf numFmtId="179" fontId="33" fillId="0" borderId="40" xfId="0" applyNumberFormat="1" applyFont="1" applyBorder="1" applyAlignment="1">
      <alignment vertical="center" wrapText="1"/>
    </xf>
    <xf numFmtId="3" fontId="38" fillId="0" borderId="75" xfId="0" applyNumberFormat="1" applyFont="1" applyBorder="1" applyAlignment="1">
      <alignment horizontal="center" vertical="center" wrapText="1"/>
    </xf>
    <xf numFmtId="3" fontId="34" fillId="0" borderId="17" xfId="0" applyNumberFormat="1" applyFont="1" applyFill="1" applyBorder="1" applyAlignment="1">
      <alignment horizontal="center" vertical="center" wrapText="1"/>
    </xf>
    <xf numFmtId="179" fontId="34" fillId="0" borderId="17" xfId="0" applyNumberFormat="1" applyFont="1" applyBorder="1" applyAlignment="1">
      <alignment vertical="center" wrapText="1"/>
    </xf>
    <xf numFmtId="3" fontId="34" fillId="0" borderId="17" xfId="0" applyNumberFormat="1" applyFont="1" applyBorder="1" applyAlignment="1">
      <alignment vertical="center" wrapText="1"/>
    </xf>
    <xf numFmtId="3" fontId="34" fillId="0" borderId="17" xfId="0" applyNumberFormat="1" applyFont="1" applyBorder="1" applyAlignment="1">
      <alignment horizontal="center" vertical="center" wrapText="1"/>
    </xf>
    <xf numFmtId="0" fontId="34" fillId="0" borderId="17" xfId="0" applyFont="1" applyBorder="1" applyAlignment="1">
      <alignment vertical="center" wrapText="1"/>
    </xf>
    <xf numFmtId="3" fontId="38" fillId="0" borderId="17" xfId="0" applyNumberFormat="1" applyFont="1" applyBorder="1" applyAlignment="1">
      <alignment horizontal="center" vertical="center" wrapText="1"/>
    </xf>
    <xf numFmtId="3" fontId="38" fillId="0" borderId="17" xfId="0" applyNumberFormat="1" applyFont="1" applyBorder="1" applyAlignment="1">
      <alignment vertical="center" wrapText="1"/>
    </xf>
    <xf numFmtId="179" fontId="34" fillId="0" borderId="17" xfId="0" applyNumberFormat="1" applyFont="1" applyBorder="1" applyAlignment="1">
      <alignment horizontal="center" vertical="center" wrapText="1"/>
    </xf>
    <xf numFmtId="3" fontId="40" fillId="0" borderId="15" xfId="0" applyNumberFormat="1" applyFont="1" applyFill="1" applyBorder="1" applyAlignment="1">
      <alignment horizontal="center" vertical="center" wrapText="1"/>
    </xf>
    <xf numFmtId="0" fontId="33" fillId="0" borderId="15" xfId="0" applyFont="1" applyBorder="1" applyAlignment="1">
      <alignment horizontal="left" vertical="center" wrapText="1"/>
    </xf>
    <xf numFmtId="179" fontId="30" fillId="0" borderId="24" xfId="0" applyNumberFormat="1" applyFont="1" applyBorder="1" applyAlignment="1">
      <alignment horizontal="center" vertical="center" wrapText="1"/>
    </xf>
    <xf numFmtId="179" fontId="30" fillId="0" borderId="119" xfId="0" applyNumberFormat="1" applyFont="1" applyBorder="1" applyAlignment="1">
      <alignment horizontal="center" vertical="center" wrapText="1"/>
    </xf>
    <xf numFmtId="0" fontId="40" fillId="0" borderId="43" xfId="0" applyFont="1" applyBorder="1" applyAlignment="1">
      <alignment horizontal="center" vertical="center" wrapText="1"/>
    </xf>
    <xf numFmtId="3" fontId="38" fillId="0" borderId="17" xfId="0" applyNumberFormat="1" applyFont="1" applyBorder="1" applyAlignment="1">
      <alignment horizontal="center" vertical="center" wrapText="1"/>
    </xf>
    <xf numFmtId="180" fontId="42" fillId="0" borderId="47" xfId="32" applyNumberFormat="1" applyFont="1" applyFill="1" applyBorder="1" applyAlignment="1">
      <alignment horizontal="center" vertical="center" wrapText="1"/>
    </xf>
    <xf numFmtId="0" fontId="33" fillId="0" borderId="15" xfId="0" applyFont="1" applyBorder="1" applyAlignment="1">
      <alignment horizontal="left" vertical="center" wrapText="1"/>
    </xf>
    <xf numFmtId="0" fontId="33" fillId="0" borderId="15" xfId="0" applyFont="1" applyBorder="1" applyAlignment="1">
      <alignment horizontal="left" vertical="center" wrapText="1"/>
    </xf>
    <xf numFmtId="0" fontId="40" fillId="0" borderId="43" xfId="0" applyFont="1" applyBorder="1" applyAlignment="1">
      <alignment horizontal="center" vertical="center" wrapText="1"/>
    </xf>
    <xf numFmtId="9" fontId="34" fillId="0" borderId="15" xfId="0" applyNumberFormat="1" applyFont="1" applyBorder="1" applyAlignment="1">
      <alignment horizontal="center" vertical="center" wrapText="1"/>
    </xf>
    <xf numFmtId="179" fontId="30" fillId="0" borderId="91" xfId="0" applyNumberFormat="1" applyFont="1" applyBorder="1" applyAlignment="1">
      <alignment horizontal="center" vertical="center" wrapText="1"/>
    </xf>
    <xf numFmtId="179" fontId="30" fillId="0" borderId="82" xfId="0" applyNumberFormat="1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3" fontId="30" fillId="0" borderId="75" xfId="0" applyNumberFormat="1" applyFont="1" applyBorder="1" applyAlignment="1">
      <alignment horizontal="center" vertical="center" wrapText="1"/>
    </xf>
    <xf numFmtId="3" fontId="33" fillId="0" borderId="17" xfId="0" applyNumberFormat="1" applyFont="1" applyFill="1" applyBorder="1" applyAlignment="1">
      <alignment horizontal="center" vertical="center" wrapText="1"/>
    </xf>
    <xf numFmtId="179" fontId="33" fillId="0" borderId="17" xfId="0" applyNumberFormat="1" applyFont="1" applyBorder="1" applyAlignment="1">
      <alignment vertical="center" wrapText="1"/>
    </xf>
    <xf numFmtId="3" fontId="33" fillId="0" borderId="17" xfId="0" applyNumberFormat="1" applyFont="1" applyBorder="1" applyAlignment="1">
      <alignment vertical="center" wrapText="1"/>
    </xf>
    <xf numFmtId="3" fontId="33" fillId="0" borderId="17" xfId="0" applyNumberFormat="1" applyFont="1" applyBorder="1" applyAlignment="1">
      <alignment horizontal="center" vertical="center" wrapText="1"/>
    </xf>
    <xf numFmtId="179" fontId="33" fillId="0" borderId="17" xfId="0" applyNumberFormat="1" applyFont="1" applyBorder="1" applyAlignment="1">
      <alignment horizontal="center" vertical="center" wrapText="1"/>
    </xf>
    <xf numFmtId="0" fontId="33" fillId="0" borderId="17" xfId="0" applyFont="1" applyBorder="1" applyAlignment="1">
      <alignment vertical="center" wrapText="1"/>
    </xf>
    <xf numFmtId="3" fontId="30" fillId="0" borderId="17" xfId="0" applyNumberFormat="1" applyFont="1" applyBorder="1" applyAlignment="1">
      <alignment horizontal="center" vertical="center" wrapText="1"/>
    </xf>
    <xf numFmtId="0" fontId="33" fillId="0" borderId="36" xfId="0" applyFont="1" applyBorder="1" applyAlignment="1">
      <alignment horizontal="center" vertical="center" wrapText="1"/>
    </xf>
    <xf numFmtId="0" fontId="34" fillId="0" borderId="133" xfId="0" applyFont="1" applyBorder="1" applyAlignment="1">
      <alignment horizontal="center" vertical="center" wrapText="1"/>
    </xf>
    <xf numFmtId="0" fontId="34" fillId="0" borderId="134" xfId="0" applyFont="1" applyBorder="1" applyAlignment="1">
      <alignment horizontal="center" vertical="center" wrapText="1"/>
    </xf>
    <xf numFmtId="9" fontId="57" fillId="0" borderId="45" xfId="0" applyNumberFormat="1" applyFont="1" applyBorder="1" applyAlignment="1">
      <alignment horizontal="center" vertical="center" wrapText="1"/>
    </xf>
    <xf numFmtId="178" fontId="34" fillId="0" borderId="19" xfId="0" applyNumberFormat="1" applyFont="1" applyFill="1" applyBorder="1" applyAlignment="1">
      <alignment vertical="center" wrapText="1"/>
    </xf>
    <xf numFmtId="3" fontId="38" fillId="0" borderId="17" xfId="0" applyNumberFormat="1" applyFont="1" applyBorder="1" applyAlignment="1">
      <alignment horizontal="center" vertical="center" wrapText="1"/>
    </xf>
    <xf numFmtId="179" fontId="33" fillId="0" borderId="65" xfId="32" applyNumberFormat="1" applyFont="1" applyFill="1" applyBorder="1" applyAlignment="1">
      <alignment horizontal="right" vertical="center" wrapText="1"/>
    </xf>
    <xf numFmtId="179" fontId="33" fillId="0" borderId="40" xfId="0" applyNumberFormat="1" applyFont="1" applyFill="1" applyBorder="1" applyAlignment="1">
      <alignment vertical="center" wrapText="1"/>
    </xf>
    <xf numFmtId="179" fontId="33" fillId="0" borderId="19" xfId="0" applyNumberFormat="1" applyFont="1" applyFill="1" applyBorder="1" applyAlignment="1">
      <alignment vertical="center" wrapText="1"/>
    </xf>
    <xf numFmtId="179" fontId="33" fillId="0" borderId="40" xfId="0" applyNumberFormat="1" applyFont="1" applyFill="1" applyBorder="1" applyAlignment="1">
      <alignment horizontal="center" vertical="center" wrapText="1"/>
    </xf>
    <xf numFmtId="41" fontId="34" fillId="0" borderId="17" xfId="32" applyFont="1" applyBorder="1" applyAlignment="1">
      <alignment vertical="center" wrapText="1"/>
    </xf>
    <xf numFmtId="9" fontId="34" fillId="0" borderId="17" xfId="0" applyNumberFormat="1" applyFont="1" applyFill="1" applyBorder="1" applyAlignment="1">
      <alignment horizontal="center" vertical="center" wrapText="1"/>
    </xf>
    <xf numFmtId="0" fontId="34" fillId="0" borderId="17" xfId="0" applyFont="1" applyFill="1" applyBorder="1" applyAlignment="1">
      <alignment horizontal="center" vertical="center" wrapText="1"/>
    </xf>
    <xf numFmtId="0" fontId="33" fillId="0" borderId="17" xfId="0" applyFont="1" applyFill="1" applyBorder="1" applyAlignment="1">
      <alignment horizontal="center" vertical="center" wrapText="1"/>
    </xf>
    <xf numFmtId="0" fontId="40" fillId="0" borderId="17" xfId="0" applyFont="1" applyBorder="1" applyAlignment="1">
      <alignment horizontal="center" vertical="center" wrapText="1"/>
    </xf>
    <xf numFmtId="3" fontId="34" fillId="0" borderId="17" xfId="0" applyNumberFormat="1" applyFont="1" applyBorder="1" applyAlignment="1">
      <alignment horizontal="right" vertical="center" wrapText="1"/>
    </xf>
    <xf numFmtId="179" fontId="34" fillId="0" borderId="17" xfId="0" applyNumberFormat="1" applyFont="1" applyBorder="1" applyAlignment="1">
      <alignment horizontal="right" vertical="center" wrapText="1"/>
    </xf>
    <xf numFmtId="180" fontId="34" fillId="0" borderId="65" xfId="32" applyNumberFormat="1" applyFont="1" applyBorder="1" applyAlignment="1">
      <alignment horizontal="right" vertical="center" wrapText="1"/>
    </xf>
    <xf numFmtId="179" fontId="34" fillId="0" borderId="40" xfId="0" applyNumberFormat="1" applyFont="1" applyBorder="1" applyAlignment="1">
      <alignment horizontal="right" vertical="center" wrapText="1"/>
    </xf>
    <xf numFmtId="0" fontId="38" fillId="0" borderId="17" xfId="0" applyFont="1" applyBorder="1" applyAlignment="1">
      <alignment horizontal="center" vertical="center" wrapText="1"/>
    </xf>
    <xf numFmtId="0" fontId="34" fillId="0" borderId="15" xfId="0" applyFont="1" applyBorder="1" applyAlignment="1">
      <alignment horizontal="center" vertical="center" wrapText="1"/>
    </xf>
    <xf numFmtId="0" fontId="40" fillId="0" borderId="43" xfId="0" applyFont="1" applyBorder="1" applyAlignment="1">
      <alignment horizontal="center" vertical="center" wrapText="1"/>
    </xf>
    <xf numFmtId="3" fontId="40" fillId="0" borderId="15" xfId="0" applyNumberFormat="1" applyFont="1" applyFill="1" applyBorder="1" applyAlignment="1">
      <alignment horizontal="center" vertical="center" wrapText="1"/>
    </xf>
    <xf numFmtId="3" fontId="30" fillId="0" borderId="17" xfId="0" applyNumberFormat="1" applyFont="1" applyBorder="1" applyAlignment="1">
      <alignment horizontal="center" vertical="center" wrapText="1"/>
    </xf>
    <xf numFmtId="0" fontId="33" fillId="0" borderId="15" xfId="0" applyFont="1" applyBorder="1" applyAlignment="1">
      <alignment horizontal="left" vertical="center" wrapText="1"/>
    </xf>
    <xf numFmtId="3" fontId="40" fillId="0" borderId="15" xfId="0" applyNumberFormat="1" applyFont="1" applyFill="1" applyBorder="1" applyAlignment="1">
      <alignment horizontal="center" vertical="center" wrapText="1"/>
    </xf>
    <xf numFmtId="3" fontId="30" fillId="0" borderId="17" xfId="0" applyNumberFormat="1" applyFont="1" applyBorder="1" applyAlignment="1">
      <alignment horizontal="center" vertical="center" wrapText="1"/>
    </xf>
    <xf numFmtId="179" fontId="33" fillId="0" borderId="18" xfId="0" applyNumberFormat="1" applyFont="1" applyBorder="1" applyAlignment="1">
      <alignment horizontal="center" vertical="center" wrapText="1"/>
    </xf>
    <xf numFmtId="3" fontId="40" fillId="0" borderId="15" xfId="0" applyNumberFormat="1" applyFont="1" applyFill="1" applyBorder="1" applyAlignment="1">
      <alignment horizontal="center" vertical="center" wrapText="1"/>
    </xf>
    <xf numFmtId="179" fontId="34" fillId="0" borderId="45" xfId="0" applyNumberFormat="1" applyFont="1" applyBorder="1" applyAlignment="1">
      <alignment horizontal="right" vertical="center" wrapText="1"/>
    </xf>
    <xf numFmtId="179" fontId="50" fillId="0" borderId="40" xfId="0" applyNumberFormat="1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15" xfId="0" applyFont="1" applyBorder="1" applyAlignment="1">
      <alignment horizontal="center" vertical="center" wrapText="1"/>
    </xf>
    <xf numFmtId="0" fontId="4" fillId="0" borderId="102" xfId="0" applyFont="1" applyBorder="1" applyAlignment="1">
      <alignment horizontal="center" vertical="center" wrapText="1"/>
    </xf>
    <xf numFmtId="3" fontId="5" fillId="0" borderId="13" xfId="0" applyNumberFormat="1" applyFont="1" applyBorder="1" applyAlignment="1">
      <alignment horizontal="center" vertical="center" wrapText="1"/>
    </xf>
    <xf numFmtId="3" fontId="5" fillId="0" borderId="14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10" xfId="0" applyFont="1" applyBorder="1" applyAlignment="1">
      <alignment horizontal="center" vertical="center" wrapText="1"/>
    </xf>
    <xf numFmtId="0" fontId="4" fillId="0" borderId="104" xfId="0" applyFont="1" applyBorder="1" applyAlignment="1">
      <alignment horizontal="center" vertical="center" wrapText="1"/>
    </xf>
    <xf numFmtId="0" fontId="4" fillId="0" borderId="1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3" fontId="5" fillId="0" borderId="16" xfId="0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4" fillId="0" borderId="111" xfId="0" applyFont="1" applyBorder="1" applyAlignment="1">
      <alignment horizontal="center" vertical="center" wrapText="1"/>
    </xf>
    <xf numFmtId="0" fontId="4" fillId="0" borderId="113" xfId="0" applyFont="1" applyBorder="1" applyAlignment="1">
      <alignment horizontal="center" vertical="center" wrapText="1"/>
    </xf>
    <xf numFmtId="0" fontId="4" fillId="0" borderId="1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3" fontId="5" fillId="0" borderId="15" xfId="0" applyNumberFormat="1" applyFont="1" applyBorder="1" applyAlignment="1">
      <alignment horizontal="center" vertical="center" wrapText="1"/>
    </xf>
    <xf numFmtId="0" fontId="3" fillId="24" borderId="109" xfId="0" applyFont="1" applyFill="1" applyBorder="1" applyAlignment="1">
      <alignment horizontal="center" vertical="center" wrapText="1"/>
    </xf>
    <xf numFmtId="0" fontId="3" fillId="24" borderId="14" xfId="0" applyFont="1" applyFill="1" applyBorder="1" applyAlignment="1">
      <alignment horizontal="center" vertical="center" wrapText="1"/>
    </xf>
    <xf numFmtId="0" fontId="3" fillId="24" borderId="101" xfId="0" applyFont="1" applyFill="1" applyBorder="1" applyAlignment="1">
      <alignment horizontal="center" vertical="center" wrapText="1"/>
    </xf>
    <xf numFmtId="0" fontId="3" fillId="24" borderId="102" xfId="0" applyFont="1" applyFill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108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3" fillId="24" borderId="103" xfId="0" applyFont="1" applyFill="1" applyBorder="1" applyAlignment="1">
      <alignment horizontal="center" vertical="center" wrapText="1"/>
    </xf>
    <xf numFmtId="0" fontId="3" fillId="24" borderId="104" xfId="0" applyFont="1" applyFill="1" applyBorder="1" applyAlignment="1">
      <alignment horizontal="center" vertical="center" wrapText="1"/>
    </xf>
    <xf numFmtId="0" fontId="3" fillId="24" borderId="105" xfId="0" applyFont="1" applyFill="1" applyBorder="1" applyAlignment="1">
      <alignment horizontal="center" vertical="center" wrapText="1"/>
    </xf>
    <xf numFmtId="0" fontId="3" fillId="24" borderId="106" xfId="0" applyFont="1" applyFill="1" applyBorder="1" applyAlignment="1">
      <alignment horizontal="center" vertical="center" wrapText="1"/>
    </xf>
    <xf numFmtId="0" fontId="3" fillId="24" borderId="107" xfId="0" applyFont="1" applyFill="1" applyBorder="1" applyAlignment="1">
      <alignment horizontal="center" vertical="center" wrapText="1"/>
    </xf>
    <xf numFmtId="0" fontId="31" fillId="26" borderId="50" xfId="0" applyFont="1" applyFill="1" applyBorder="1" applyAlignment="1">
      <alignment horizontal="center" vertical="center" wrapText="1"/>
    </xf>
    <xf numFmtId="0" fontId="31" fillId="26" borderId="15" xfId="0" applyFont="1" applyFill="1" applyBorder="1" applyAlignment="1">
      <alignment horizontal="center" vertical="center" wrapText="1"/>
    </xf>
    <xf numFmtId="0" fontId="31" fillId="26" borderId="43" xfId="0" applyFont="1" applyFill="1" applyBorder="1" applyAlignment="1">
      <alignment horizontal="center" vertical="center" wrapText="1"/>
    </xf>
    <xf numFmtId="0" fontId="34" fillId="0" borderId="50" xfId="0" applyFont="1" applyFill="1" applyBorder="1" applyAlignment="1">
      <alignment horizontal="center" vertical="center" wrapText="1"/>
    </xf>
    <xf numFmtId="0" fontId="34" fillId="0" borderId="15" xfId="0" applyFont="1" applyFill="1" applyBorder="1" applyAlignment="1">
      <alignment horizontal="center" vertical="center" wrapText="1"/>
    </xf>
    <xf numFmtId="0" fontId="34" fillId="0" borderId="43" xfId="0" applyFont="1" applyFill="1" applyBorder="1" applyAlignment="1">
      <alignment horizontal="center" vertical="center" wrapText="1"/>
    </xf>
    <xf numFmtId="0" fontId="34" fillId="0" borderId="55" xfId="0" applyFont="1" applyFill="1" applyBorder="1" applyAlignment="1">
      <alignment horizontal="center" vertical="center" wrapText="1"/>
    </xf>
    <xf numFmtId="0" fontId="38" fillId="0" borderId="50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43" xfId="0" applyFont="1" applyFill="1" applyBorder="1" applyAlignment="1">
      <alignment horizontal="center" vertical="center" wrapText="1"/>
    </xf>
    <xf numFmtId="9" fontId="38" fillId="0" borderId="50" xfId="0" applyNumberFormat="1" applyFont="1" applyFill="1" applyBorder="1" applyAlignment="1">
      <alignment horizontal="center" vertical="center" wrapText="1"/>
    </xf>
    <xf numFmtId="9" fontId="38" fillId="0" borderId="15" xfId="0" applyNumberFormat="1" applyFont="1" applyFill="1" applyBorder="1" applyAlignment="1">
      <alignment horizontal="center" vertical="center" wrapText="1"/>
    </xf>
    <xf numFmtId="9" fontId="38" fillId="0" borderId="43" xfId="0" applyNumberFormat="1" applyFont="1" applyFill="1" applyBorder="1" applyAlignment="1">
      <alignment horizontal="center" vertical="center" wrapText="1"/>
    </xf>
    <xf numFmtId="9" fontId="38" fillId="0" borderId="13" xfId="0" applyNumberFormat="1" applyFont="1" applyFill="1" applyBorder="1" applyAlignment="1">
      <alignment horizontal="center" vertical="center" wrapText="1"/>
    </xf>
    <xf numFmtId="9" fontId="34" fillId="0" borderId="50" xfId="0" applyNumberFormat="1" applyFont="1" applyFill="1" applyBorder="1" applyAlignment="1">
      <alignment horizontal="center" vertical="center" wrapText="1"/>
    </xf>
    <xf numFmtId="9" fontId="34" fillId="0" borderId="15" xfId="0" applyNumberFormat="1" applyFont="1" applyFill="1" applyBorder="1" applyAlignment="1">
      <alignment horizontal="center" vertical="center" wrapText="1"/>
    </xf>
    <xf numFmtId="9" fontId="34" fillId="0" borderId="43" xfId="0" applyNumberFormat="1" applyFont="1" applyFill="1" applyBorder="1" applyAlignment="1">
      <alignment horizontal="center" vertical="center" wrapText="1"/>
    </xf>
    <xf numFmtId="3" fontId="38" fillId="0" borderId="48" xfId="0" applyNumberFormat="1" applyFont="1" applyFill="1" applyBorder="1" applyAlignment="1">
      <alignment horizontal="center" vertical="center" wrapText="1"/>
    </xf>
    <xf numFmtId="3" fontId="38" fillId="0" borderId="46" xfId="0" applyNumberFormat="1" applyFont="1" applyFill="1" applyBorder="1" applyAlignment="1">
      <alignment horizontal="center" vertical="center" wrapText="1"/>
    </xf>
    <xf numFmtId="0" fontId="34" fillId="0" borderId="50" xfId="0" applyFont="1" applyFill="1" applyBorder="1" applyAlignment="1">
      <alignment horizontal="left" vertical="center" wrapText="1"/>
    </xf>
    <xf numFmtId="0" fontId="34" fillId="0" borderId="15" xfId="0" applyFont="1" applyFill="1" applyBorder="1" applyAlignment="1">
      <alignment horizontal="left" vertical="center" wrapText="1"/>
    </xf>
    <xf numFmtId="0" fontId="30" fillId="0" borderId="50" xfId="0" applyFont="1" applyFill="1" applyBorder="1" applyAlignment="1">
      <alignment horizontal="center" vertical="center" wrapText="1"/>
    </xf>
    <xf numFmtId="0" fontId="30" fillId="0" borderId="15" xfId="0" applyFont="1" applyFill="1" applyBorder="1" applyAlignment="1">
      <alignment horizontal="center" vertical="center" wrapText="1"/>
    </xf>
    <xf numFmtId="0" fontId="30" fillId="0" borderId="14" xfId="0" applyFont="1" applyFill="1" applyBorder="1" applyAlignment="1">
      <alignment horizontal="center" vertical="center" wrapText="1"/>
    </xf>
    <xf numFmtId="0" fontId="30" fillId="0" borderId="43" xfId="0" applyFont="1" applyFill="1" applyBorder="1" applyAlignment="1">
      <alignment horizontal="center" vertical="center" wrapText="1"/>
    </xf>
    <xf numFmtId="0" fontId="30" fillId="24" borderId="48" xfId="0" applyFont="1" applyFill="1" applyBorder="1" applyAlignment="1">
      <alignment horizontal="center" vertical="center" wrapText="1"/>
    </xf>
    <xf numFmtId="0" fontId="30" fillId="24" borderId="46" xfId="0" applyFont="1" applyFill="1" applyBorder="1" applyAlignment="1">
      <alignment horizontal="center" vertical="center" wrapText="1"/>
    </xf>
    <xf numFmtId="0" fontId="38" fillId="26" borderId="50" xfId="0" applyFont="1" applyFill="1" applyBorder="1" applyAlignment="1">
      <alignment horizontal="center" vertical="center" wrapText="1"/>
    </xf>
    <xf numFmtId="0" fontId="38" fillId="26" borderId="15" xfId="0" applyFont="1" applyFill="1" applyBorder="1" applyAlignment="1">
      <alignment horizontal="center" vertical="center" wrapText="1"/>
    </xf>
    <xf numFmtId="0" fontId="38" fillId="26" borderId="43" xfId="0" applyFont="1" applyFill="1" applyBorder="1" applyAlignment="1">
      <alignment horizontal="center" vertical="center" wrapText="1"/>
    </xf>
    <xf numFmtId="0" fontId="30" fillId="0" borderId="50" xfId="0" applyFont="1" applyFill="1" applyBorder="1" applyAlignment="1">
      <alignment horizontal="left" vertical="center" wrapText="1"/>
    </xf>
    <xf numFmtId="0" fontId="30" fillId="0" borderId="15" xfId="0" applyFont="1" applyFill="1" applyBorder="1" applyAlignment="1">
      <alignment horizontal="left" vertical="center" wrapText="1"/>
    </xf>
    <xf numFmtId="0" fontId="30" fillId="0" borderId="43" xfId="0" applyFont="1" applyFill="1" applyBorder="1" applyAlignment="1">
      <alignment horizontal="left" vertical="center" wrapText="1"/>
    </xf>
    <xf numFmtId="9" fontId="29" fillId="0" borderId="50" xfId="0" applyNumberFormat="1" applyFont="1" applyFill="1" applyBorder="1" applyAlignment="1">
      <alignment horizontal="center" vertical="center" wrapText="1"/>
    </xf>
    <xf numFmtId="9" fontId="29" fillId="0" borderId="15" xfId="0" applyNumberFormat="1" applyFont="1" applyFill="1" applyBorder="1" applyAlignment="1">
      <alignment horizontal="center" vertical="center" wrapText="1"/>
    </xf>
    <xf numFmtId="9" fontId="29" fillId="0" borderId="43" xfId="0" applyNumberFormat="1" applyFont="1" applyFill="1" applyBorder="1" applyAlignment="1">
      <alignment horizontal="center" vertical="center" wrapText="1"/>
    </xf>
    <xf numFmtId="0" fontId="38" fillId="0" borderId="130" xfId="0" applyFont="1" applyBorder="1" applyAlignment="1">
      <alignment horizontal="right" vertical="center" wrapText="1"/>
    </xf>
    <xf numFmtId="0" fontId="38" fillId="0" borderId="131" xfId="0" applyFont="1" applyBorder="1" applyAlignment="1">
      <alignment horizontal="right" vertical="center" wrapText="1"/>
    </xf>
    <xf numFmtId="179" fontId="30" fillId="0" borderId="118" xfId="0" applyNumberFormat="1" applyFont="1" applyBorder="1" applyAlignment="1">
      <alignment horizontal="center" vertical="center" wrapText="1"/>
    </xf>
    <xf numFmtId="179" fontId="30" fillId="0" borderId="80" xfId="0" applyNumberFormat="1" applyFont="1" applyBorder="1" applyAlignment="1">
      <alignment horizontal="center" vertical="center" wrapText="1"/>
    </xf>
    <xf numFmtId="0" fontId="38" fillId="0" borderId="146" xfId="0" applyFont="1" applyBorder="1" applyAlignment="1">
      <alignment horizontal="center" vertical="center" wrapText="1"/>
    </xf>
    <xf numFmtId="0" fontId="38" fillId="0" borderId="147" xfId="0" applyFont="1" applyBorder="1" applyAlignment="1">
      <alignment horizontal="center" vertical="center" wrapText="1"/>
    </xf>
    <xf numFmtId="0" fontId="38" fillId="0" borderId="148" xfId="0" applyFont="1" applyBorder="1" applyAlignment="1">
      <alignment horizontal="center" vertical="center" wrapText="1"/>
    </xf>
    <xf numFmtId="0" fontId="42" fillId="0" borderId="110" xfId="0" applyFont="1" applyFill="1" applyBorder="1" applyAlignment="1">
      <alignment horizontal="left" vertical="center" wrapText="1"/>
    </xf>
    <xf numFmtId="0" fontId="42" fillId="0" borderId="114" xfId="0" applyFont="1" applyFill="1" applyBorder="1" applyAlignment="1">
      <alignment horizontal="left" vertical="center" wrapText="1"/>
    </xf>
    <xf numFmtId="0" fontId="42" fillId="0" borderId="99" xfId="0" applyFont="1" applyFill="1" applyBorder="1" applyAlignment="1">
      <alignment horizontal="left" vertical="center" wrapText="1"/>
    </xf>
    <xf numFmtId="0" fontId="42" fillId="0" borderId="13" xfId="0" applyFont="1" applyFill="1" applyBorder="1" applyAlignment="1">
      <alignment horizontal="left" vertical="center" wrapText="1"/>
    </xf>
    <xf numFmtId="0" fontId="42" fillId="0" borderId="15" xfId="0" applyFont="1" applyFill="1" applyBorder="1" applyAlignment="1">
      <alignment horizontal="left" vertical="center" wrapText="1"/>
    </xf>
    <xf numFmtId="0" fontId="42" fillId="0" borderId="43" xfId="0" applyFont="1" applyFill="1" applyBorder="1" applyAlignment="1">
      <alignment horizontal="left" vertical="center" wrapText="1"/>
    </xf>
    <xf numFmtId="0" fontId="34" fillId="0" borderId="13" xfId="0" applyFont="1" applyBorder="1" applyAlignment="1">
      <alignment horizontal="center" vertical="center" wrapText="1"/>
    </xf>
    <xf numFmtId="0" fontId="34" fillId="0" borderId="15" xfId="0" applyFont="1" applyBorder="1" applyAlignment="1">
      <alignment horizontal="center" vertical="center" wrapText="1"/>
    </xf>
    <xf numFmtId="0" fontId="34" fillId="0" borderId="43" xfId="0" applyFont="1" applyBorder="1" applyAlignment="1">
      <alignment horizontal="center" vertical="center" wrapText="1"/>
    </xf>
    <xf numFmtId="179" fontId="38" fillId="0" borderId="37" xfId="0" applyNumberFormat="1" applyFont="1" applyFill="1" applyBorder="1" applyAlignment="1">
      <alignment horizontal="center" vertical="center" wrapText="1"/>
    </xf>
    <xf numFmtId="179" fontId="38" fillId="0" borderId="126" xfId="0" applyNumberFormat="1" applyFont="1" applyFill="1" applyBorder="1" applyAlignment="1">
      <alignment horizontal="center" vertical="center" wrapText="1"/>
    </xf>
    <xf numFmtId="9" fontId="30" fillId="0" borderId="140" xfId="0" applyNumberFormat="1" applyFont="1" applyBorder="1" applyAlignment="1">
      <alignment horizontal="center" vertical="center" wrapText="1"/>
    </xf>
    <xf numFmtId="9" fontId="30" fillId="0" borderId="125" xfId="0" applyNumberFormat="1" applyFont="1" applyBorder="1" applyAlignment="1">
      <alignment horizontal="center" vertical="center" wrapText="1"/>
    </xf>
    <xf numFmtId="9" fontId="30" fillId="0" borderId="141" xfId="0" applyNumberFormat="1" applyFont="1" applyBorder="1" applyAlignment="1">
      <alignment horizontal="center" vertical="center" wrapText="1"/>
    </xf>
    <xf numFmtId="0" fontId="56" fillId="0" borderId="21" xfId="0" applyFont="1" applyBorder="1" applyAlignment="1">
      <alignment horizontal="left" vertical="center" wrapText="1"/>
    </xf>
    <xf numFmtId="0" fontId="56" fillId="0" borderId="86" xfId="0" applyFont="1" applyBorder="1" applyAlignment="1">
      <alignment horizontal="left" vertical="center" wrapText="1"/>
    </xf>
    <xf numFmtId="0" fontId="30" fillId="24" borderId="23" xfId="0" applyFont="1" applyFill="1" applyBorder="1" applyAlignment="1">
      <alignment horizontal="center" vertical="center" wrapText="1"/>
    </xf>
    <xf numFmtId="0" fontId="30" fillId="24" borderId="59" xfId="0" applyFont="1" applyFill="1" applyBorder="1" applyAlignment="1">
      <alignment horizontal="center" vertical="center" wrapText="1"/>
    </xf>
    <xf numFmtId="0" fontId="30" fillId="24" borderId="120" xfId="0" applyFont="1" applyFill="1" applyBorder="1" applyAlignment="1">
      <alignment horizontal="center" vertical="center" wrapText="1"/>
    </xf>
    <xf numFmtId="0" fontId="30" fillId="24" borderId="70" xfId="0" applyFont="1" applyFill="1" applyBorder="1" applyAlignment="1">
      <alignment horizontal="center" vertical="center" wrapText="1"/>
    </xf>
    <xf numFmtId="0" fontId="30" fillId="24" borderId="122" xfId="0" applyFont="1" applyFill="1" applyBorder="1" applyAlignment="1">
      <alignment horizontal="center" vertical="center" wrapText="1"/>
    </xf>
    <xf numFmtId="0" fontId="30" fillId="24" borderId="15" xfId="0" applyFont="1" applyFill="1" applyBorder="1" applyAlignment="1">
      <alignment horizontal="center" vertical="center" wrapText="1"/>
    </xf>
    <xf numFmtId="0" fontId="30" fillId="24" borderId="118" xfId="0" applyFont="1" applyFill="1" applyBorder="1" applyAlignment="1">
      <alignment horizontal="center" vertical="center" wrapText="1"/>
    </xf>
    <xf numFmtId="0" fontId="30" fillId="24" borderId="80" xfId="0" applyFont="1" applyFill="1" applyBorder="1" applyAlignment="1">
      <alignment horizontal="center" vertical="center" wrapText="1"/>
    </xf>
    <xf numFmtId="0" fontId="30" fillId="24" borderId="119" xfId="0" applyFont="1" applyFill="1" applyBorder="1" applyAlignment="1">
      <alignment horizontal="center" vertical="center" wrapText="1"/>
    </xf>
    <xf numFmtId="0" fontId="30" fillId="24" borderId="40" xfId="0" applyFont="1" applyFill="1" applyBorder="1" applyAlignment="1">
      <alignment horizontal="center" vertical="center" wrapText="1"/>
    </xf>
    <xf numFmtId="0" fontId="30" fillId="24" borderId="65" xfId="0" applyFont="1" applyFill="1" applyBorder="1" applyAlignment="1">
      <alignment horizontal="center" vertical="center" wrapText="1"/>
    </xf>
    <xf numFmtId="0" fontId="30" fillId="24" borderId="81" xfId="0" applyFont="1" applyFill="1" applyBorder="1" applyAlignment="1">
      <alignment horizontal="center" vertical="center" wrapText="1"/>
    </xf>
    <xf numFmtId="0" fontId="30" fillId="24" borderId="92" xfId="0" applyFont="1" applyFill="1" applyBorder="1" applyAlignment="1">
      <alignment horizontal="center" vertical="center" wrapText="1"/>
    </xf>
    <xf numFmtId="0" fontId="38" fillId="0" borderId="149" xfId="0" applyFont="1" applyBorder="1" applyAlignment="1">
      <alignment horizontal="center" vertical="center" wrapText="1"/>
    </xf>
    <xf numFmtId="0" fontId="38" fillId="0" borderId="129" xfId="0" applyFont="1" applyBorder="1" applyAlignment="1">
      <alignment horizontal="center" vertical="center" wrapText="1"/>
    </xf>
    <xf numFmtId="0" fontId="38" fillId="0" borderId="114" xfId="0" applyFont="1" applyBorder="1" applyAlignment="1">
      <alignment horizontal="center" vertical="center" wrapText="1"/>
    </xf>
    <xf numFmtId="0" fontId="38" fillId="0" borderId="104" xfId="0" applyFont="1" applyBorder="1" applyAlignment="1">
      <alignment horizontal="center" vertical="center" wrapText="1"/>
    </xf>
    <xf numFmtId="0" fontId="42" fillId="0" borderId="50" xfId="0" applyFont="1" applyBorder="1" applyAlignment="1">
      <alignment horizontal="left" vertical="center" wrapText="1"/>
    </xf>
    <xf numFmtId="0" fontId="42" fillId="0" borderId="15" xfId="0" applyFont="1" applyBorder="1" applyAlignment="1">
      <alignment horizontal="left" vertical="center" wrapText="1"/>
    </xf>
    <xf numFmtId="0" fontId="42" fillId="0" borderId="14" xfId="0" applyFont="1" applyBorder="1" applyAlignment="1">
      <alignment horizontal="left" vertical="center" wrapText="1"/>
    </xf>
    <xf numFmtId="0" fontId="34" fillId="0" borderId="50" xfId="0" applyFont="1" applyBorder="1" applyAlignment="1">
      <alignment horizontal="center" vertical="center" wrapText="1"/>
    </xf>
    <xf numFmtId="0" fontId="34" fillId="0" borderId="14" xfId="0" applyFont="1" applyBorder="1" applyAlignment="1">
      <alignment horizontal="center" vertical="center" wrapText="1"/>
    </xf>
    <xf numFmtId="3" fontId="38" fillId="0" borderId="95" xfId="0" applyNumberFormat="1" applyFont="1" applyFill="1" applyBorder="1" applyAlignment="1">
      <alignment horizontal="center" vertical="center" wrapText="1"/>
    </xf>
    <xf numFmtId="3" fontId="38" fillId="0" borderId="118" xfId="0" applyNumberFormat="1" applyFont="1" applyBorder="1" applyAlignment="1">
      <alignment horizontal="center" vertical="center" wrapText="1"/>
    </xf>
    <xf numFmtId="3" fontId="38" fillId="0" borderId="80" xfId="0" applyNumberFormat="1" applyFont="1" applyBorder="1" applyAlignment="1">
      <alignment horizontal="center" vertical="center" wrapText="1"/>
    </xf>
    <xf numFmtId="0" fontId="48" fillId="0" borderId="50" xfId="0" applyFont="1" applyBorder="1" applyAlignment="1">
      <alignment horizontal="left" vertical="center" wrapText="1"/>
    </xf>
    <xf numFmtId="0" fontId="48" fillId="0" borderId="15" xfId="0" applyFont="1" applyBorder="1" applyAlignment="1">
      <alignment horizontal="left" vertical="center" wrapText="1"/>
    </xf>
    <xf numFmtId="0" fontId="48" fillId="0" borderId="14" xfId="0" applyFont="1" applyBorder="1" applyAlignment="1">
      <alignment horizontal="left" vertical="center" wrapText="1"/>
    </xf>
    <xf numFmtId="0" fontId="40" fillId="0" borderId="50" xfId="0" applyFont="1" applyBorder="1" applyAlignment="1">
      <alignment horizontal="center" vertical="center" wrapText="1"/>
    </xf>
    <xf numFmtId="0" fontId="40" fillId="0" borderId="15" xfId="0" applyFont="1" applyBorder="1" applyAlignment="1">
      <alignment horizontal="center" vertical="center" wrapText="1"/>
    </xf>
    <xf numFmtId="0" fontId="40" fillId="0" borderId="14" xfId="0" applyFont="1" applyBorder="1" applyAlignment="1">
      <alignment horizontal="center" vertical="center" wrapText="1"/>
    </xf>
    <xf numFmtId="179" fontId="38" fillId="0" borderId="48" xfId="0" applyNumberFormat="1" applyFont="1" applyFill="1" applyBorder="1" applyAlignment="1">
      <alignment horizontal="center" vertical="center" wrapText="1"/>
    </xf>
    <xf numFmtId="179" fontId="38" fillId="0" borderId="95" xfId="0" applyNumberFormat="1" applyFont="1" applyFill="1" applyBorder="1" applyAlignment="1">
      <alignment horizontal="center" vertical="center" wrapText="1"/>
    </xf>
    <xf numFmtId="9" fontId="33" fillId="0" borderId="35" xfId="0" applyNumberFormat="1" applyFont="1" applyBorder="1" applyAlignment="1">
      <alignment horizontal="center" vertical="center" wrapText="1"/>
    </xf>
    <xf numFmtId="9" fontId="33" fillId="0" borderId="40" xfId="0" applyNumberFormat="1" applyFont="1" applyBorder="1" applyAlignment="1">
      <alignment horizontal="center" vertical="center" wrapText="1"/>
    </xf>
    <xf numFmtId="0" fontId="40" fillId="0" borderId="13" xfId="0" applyFont="1" applyBorder="1" applyAlignment="1">
      <alignment horizontal="center" vertical="center" wrapText="1"/>
    </xf>
    <xf numFmtId="0" fontId="40" fillId="0" borderId="43" xfId="0" applyFont="1" applyBorder="1" applyAlignment="1">
      <alignment horizontal="center" vertical="center" wrapText="1"/>
    </xf>
    <xf numFmtId="179" fontId="39" fillId="0" borderId="37" xfId="0" applyNumberFormat="1" applyFont="1" applyFill="1" applyBorder="1" applyAlignment="1">
      <alignment horizontal="center" vertical="center" wrapText="1"/>
    </xf>
    <xf numFmtId="179" fontId="39" fillId="0" borderId="126" xfId="0" applyNumberFormat="1" applyFont="1" applyFill="1" applyBorder="1" applyAlignment="1">
      <alignment horizontal="center" vertical="center" wrapText="1"/>
    </xf>
    <xf numFmtId="9" fontId="34" fillId="0" borderId="35" xfId="0" applyNumberFormat="1" applyFont="1" applyBorder="1" applyAlignment="1">
      <alignment horizontal="center" vertical="center" wrapText="1"/>
    </xf>
    <xf numFmtId="9" fontId="34" fillId="0" borderId="40" xfId="0" applyNumberFormat="1" applyFont="1" applyBorder="1" applyAlignment="1">
      <alignment horizontal="center" vertical="center" wrapText="1"/>
    </xf>
    <xf numFmtId="0" fontId="38" fillId="0" borderId="137" xfId="0" applyFont="1" applyBorder="1" applyAlignment="1">
      <alignment horizontal="center" vertical="center" wrapText="1"/>
    </xf>
    <xf numFmtId="0" fontId="38" fillId="0" borderId="138" xfId="0" applyFont="1" applyBorder="1" applyAlignment="1">
      <alignment horizontal="center" vertical="center" wrapText="1"/>
    </xf>
    <xf numFmtId="0" fontId="38" fillId="0" borderId="89" xfId="0" applyFont="1" applyBorder="1" applyAlignment="1">
      <alignment horizontal="center" vertical="center" wrapText="1"/>
    </xf>
    <xf numFmtId="0" fontId="38" fillId="0" borderId="70" xfId="0" applyFont="1" applyBorder="1" applyAlignment="1">
      <alignment horizontal="center" vertical="center" wrapText="1"/>
    </xf>
    <xf numFmtId="0" fontId="38" fillId="0" borderId="78" xfId="0" applyFont="1" applyBorder="1" applyAlignment="1">
      <alignment horizontal="center" vertical="center" wrapText="1"/>
    </xf>
    <xf numFmtId="0" fontId="30" fillId="0" borderId="50" xfId="0" applyFont="1" applyBorder="1" applyAlignment="1">
      <alignment horizontal="left" vertical="center" wrapText="1"/>
    </xf>
    <xf numFmtId="0" fontId="30" fillId="0" borderId="15" xfId="0" applyFont="1" applyBorder="1" applyAlignment="1">
      <alignment horizontal="left" vertical="center" wrapText="1"/>
    </xf>
    <xf numFmtId="0" fontId="30" fillId="0" borderId="43" xfId="0" applyFont="1" applyBorder="1" applyAlignment="1">
      <alignment horizontal="left" vertical="center" wrapText="1"/>
    </xf>
    <xf numFmtId="3" fontId="30" fillId="0" borderId="17" xfId="0" applyNumberFormat="1" applyFont="1" applyBorder="1" applyAlignment="1">
      <alignment horizontal="center" vertical="center" wrapText="1"/>
    </xf>
    <xf numFmtId="0" fontId="33" fillId="0" borderId="140" xfId="0" applyFont="1" applyBorder="1" applyAlignment="1">
      <alignment horizontal="center" vertical="center" wrapText="1"/>
    </xf>
    <xf numFmtId="0" fontId="33" fillId="0" borderId="125" xfId="0" applyFont="1" applyBorder="1" applyAlignment="1">
      <alignment horizontal="center" vertical="center" wrapText="1"/>
    </xf>
    <xf numFmtId="0" fontId="33" fillId="0" borderId="54" xfId="0" applyFont="1" applyBorder="1" applyAlignment="1">
      <alignment horizontal="center" vertical="center" wrapText="1"/>
    </xf>
    <xf numFmtId="0" fontId="59" fillId="0" borderId="21" xfId="0" applyFont="1" applyBorder="1" applyAlignment="1">
      <alignment horizontal="left" vertical="center" wrapText="1"/>
    </xf>
    <xf numFmtId="0" fontId="59" fillId="0" borderId="86" xfId="0" applyFont="1" applyBorder="1" applyAlignment="1">
      <alignment horizontal="left" vertical="center" wrapText="1"/>
    </xf>
    <xf numFmtId="9" fontId="30" fillId="0" borderId="35" xfId="0" applyNumberFormat="1" applyFont="1" applyBorder="1" applyAlignment="1">
      <alignment horizontal="center" vertical="center" wrapText="1"/>
    </xf>
    <xf numFmtId="9" fontId="30" fillId="0" borderId="40" xfId="0" applyNumberFormat="1" applyFont="1" applyBorder="1" applyAlignment="1">
      <alignment horizontal="center" vertical="center" wrapText="1"/>
    </xf>
    <xf numFmtId="0" fontId="38" fillId="0" borderId="77" xfId="0" applyFont="1" applyBorder="1" applyAlignment="1">
      <alignment horizontal="right" vertical="center" wrapText="1"/>
    </xf>
    <xf numFmtId="0" fontId="38" fillId="0" borderId="108" xfId="0" applyFont="1" applyBorder="1" applyAlignment="1">
      <alignment horizontal="right" vertical="center" wrapText="1"/>
    </xf>
    <xf numFmtId="179" fontId="30" fillId="0" borderId="48" xfId="0" applyNumberFormat="1" applyFont="1" applyBorder="1" applyAlignment="1">
      <alignment horizontal="center" vertical="center" wrapText="1"/>
    </xf>
    <xf numFmtId="179" fontId="30" fillId="0" borderId="95" xfId="0" applyNumberFormat="1" applyFont="1" applyBorder="1" applyAlignment="1">
      <alignment horizontal="center" vertical="center" wrapText="1"/>
    </xf>
    <xf numFmtId="0" fontId="38" fillId="0" borderId="142" xfId="0" applyFont="1" applyBorder="1" applyAlignment="1">
      <alignment horizontal="center" vertical="center" wrapText="1"/>
    </xf>
    <xf numFmtId="179" fontId="30" fillId="0" borderId="81" xfId="0" applyNumberFormat="1" applyFont="1" applyBorder="1" applyAlignment="1">
      <alignment horizontal="center" vertical="center" wrapText="1"/>
    </xf>
    <xf numFmtId="179" fontId="30" fillId="0" borderId="150" xfId="0" applyNumberFormat="1" applyFont="1" applyBorder="1" applyAlignment="1">
      <alignment horizontal="center" vertical="center" wrapText="1"/>
    </xf>
    <xf numFmtId="9" fontId="33" fillId="0" borderId="52" xfId="0" applyNumberFormat="1" applyFont="1" applyBorder="1" applyAlignment="1">
      <alignment horizontal="center" vertical="center" wrapText="1"/>
    </xf>
    <xf numFmtId="9" fontId="33" fillId="0" borderId="125" xfId="0" applyNumberFormat="1" applyFont="1" applyBorder="1" applyAlignment="1">
      <alignment horizontal="center" vertical="center" wrapText="1"/>
    </xf>
    <xf numFmtId="9" fontId="33" fillId="0" borderId="141" xfId="0" applyNumberFormat="1" applyFont="1" applyBorder="1" applyAlignment="1">
      <alignment horizontal="center" vertical="center" wrapText="1"/>
    </xf>
    <xf numFmtId="0" fontId="28" fillId="0" borderId="21" xfId="0" applyFont="1" applyBorder="1" applyAlignment="1">
      <alignment horizontal="left" vertical="center" wrapText="1"/>
    </xf>
    <xf numFmtId="0" fontId="28" fillId="0" borderId="86" xfId="0" applyFont="1" applyBorder="1" applyAlignment="1">
      <alignment horizontal="left" vertical="center" wrapText="1"/>
    </xf>
    <xf numFmtId="0" fontId="30" fillId="24" borderId="116" xfId="0" applyFont="1" applyFill="1" applyBorder="1" applyAlignment="1">
      <alignment horizontal="center" vertical="center" wrapText="1"/>
    </xf>
    <xf numFmtId="0" fontId="30" fillId="24" borderId="142" xfId="0" applyFont="1" applyFill="1" applyBorder="1" applyAlignment="1">
      <alignment horizontal="center" vertical="center" wrapText="1"/>
    </xf>
    <xf numFmtId="0" fontId="30" fillId="24" borderId="121" xfId="0" applyFont="1" applyFill="1" applyBorder="1" applyAlignment="1">
      <alignment horizontal="center" vertical="center" wrapText="1"/>
    </xf>
    <xf numFmtId="0" fontId="30" fillId="24" borderId="14" xfId="0" applyFont="1" applyFill="1" applyBorder="1" applyAlignment="1">
      <alignment horizontal="center" vertical="center" wrapText="1"/>
    </xf>
    <xf numFmtId="0" fontId="30" fillId="24" borderId="117" xfId="0" applyFont="1" applyFill="1" applyBorder="1" applyAlignment="1">
      <alignment horizontal="center" vertical="center" wrapText="1"/>
    </xf>
    <xf numFmtId="0" fontId="30" fillId="24" borderId="123" xfId="0" applyFont="1" applyFill="1" applyBorder="1" applyAlignment="1">
      <alignment horizontal="center" vertical="center" wrapText="1"/>
    </xf>
    <xf numFmtId="0" fontId="30" fillId="24" borderId="124" xfId="0" applyFont="1" applyFill="1" applyBorder="1" applyAlignment="1">
      <alignment horizontal="center" vertical="center" wrapText="1"/>
    </xf>
    <xf numFmtId="0" fontId="30" fillId="24" borderId="95" xfId="0" applyFont="1" applyFill="1" applyBorder="1" applyAlignment="1">
      <alignment horizontal="center" vertical="center" wrapText="1"/>
    </xf>
    <xf numFmtId="9" fontId="34" fillId="0" borderId="52" xfId="0" applyNumberFormat="1" applyFont="1" applyBorder="1" applyAlignment="1">
      <alignment horizontal="center" vertical="center" wrapText="1"/>
    </xf>
    <xf numFmtId="9" fontId="34" fillId="0" borderId="125" xfId="0" applyNumberFormat="1" applyFont="1" applyBorder="1" applyAlignment="1">
      <alignment horizontal="center" vertical="center" wrapText="1"/>
    </xf>
    <xf numFmtId="9" fontId="34" fillId="0" borderId="141" xfId="0" applyNumberFormat="1" applyFont="1" applyBorder="1" applyAlignment="1">
      <alignment horizontal="center" vertical="center" wrapText="1"/>
    </xf>
    <xf numFmtId="0" fontId="40" fillId="0" borderId="55" xfId="0" applyFont="1" applyBorder="1" applyAlignment="1">
      <alignment horizontal="center" vertical="center" wrapText="1"/>
    </xf>
    <xf numFmtId="0" fontId="33" fillId="0" borderId="50" xfId="0" applyFont="1" applyBorder="1" applyAlignment="1">
      <alignment horizontal="left" vertical="center" wrapText="1"/>
    </xf>
    <xf numFmtId="0" fontId="33" fillId="0" borderId="15" xfId="0" applyFont="1" applyBorder="1" applyAlignment="1">
      <alignment horizontal="left" vertical="center" wrapText="1"/>
    </xf>
    <xf numFmtId="0" fontId="33" fillId="0" borderId="43" xfId="0" applyFont="1" applyBorder="1" applyAlignment="1">
      <alignment horizontal="left" vertical="center" wrapText="1"/>
    </xf>
    <xf numFmtId="3" fontId="38" fillId="0" borderId="17" xfId="0" applyNumberFormat="1" applyFont="1" applyBorder="1" applyAlignment="1">
      <alignment horizontal="center" vertical="center" wrapText="1"/>
    </xf>
    <xf numFmtId="0" fontId="30" fillId="0" borderId="151" xfId="0" applyFont="1" applyBorder="1" applyAlignment="1">
      <alignment horizontal="center" vertical="center" wrapText="1"/>
    </xf>
    <xf numFmtId="0" fontId="30" fillId="0" borderId="152" xfId="0" applyFont="1" applyBorder="1" applyAlignment="1">
      <alignment horizontal="center" vertical="center" wrapText="1"/>
    </xf>
    <xf numFmtId="0" fontId="30" fillId="0" borderId="153" xfId="0" applyFont="1" applyBorder="1" applyAlignment="1">
      <alignment horizontal="center" vertical="center" wrapText="1"/>
    </xf>
    <xf numFmtId="179" fontId="38" fillId="0" borderId="48" xfId="0" applyNumberFormat="1" applyFont="1" applyBorder="1" applyAlignment="1">
      <alignment horizontal="center" vertical="center" wrapText="1"/>
    </xf>
    <xf numFmtId="179" fontId="38" fillId="0" borderId="95" xfId="0" applyNumberFormat="1" applyFont="1" applyBorder="1" applyAlignment="1">
      <alignment horizontal="center" vertical="center" wrapText="1"/>
    </xf>
    <xf numFmtId="0" fontId="38" fillId="0" borderId="50" xfId="0" applyFont="1" applyBorder="1" applyAlignment="1">
      <alignment horizontal="left" vertical="center" wrapText="1"/>
    </xf>
    <xf numFmtId="0" fontId="38" fillId="0" borderId="15" xfId="0" applyFont="1" applyBorder="1" applyAlignment="1">
      <alignment horizontal="left" vertical="center" wrapText="1"/>
    </xf>
    <xf numFmtId="0" fontId="38" fillId="0" borderId="43" xfId="0" applyFont="1" applyBorder="1" applyAlignment="1">
      <alignment horizontal="left" vertical="center" wrapText="1"/>
    </xf>
    <xf numFmtId="179" fontId="38" fillId="0" borderId="81" xfId="0" applyNumberFormat="1" applyFont="1" applyBorder="1" applyAlignment="1">
      <alignment horizontal="center" vertical="center" wrapText="1"/>
    </xf>
    <xf numFmtId="179" fontId="38" fillId="0" borderId="150" xfId="0" applyNumberFormat="1" applyFont="1" applyBorder="1" applyAlignment="1">
      <alignment horizontal="center" vertical="center" wrapText="1"/>
    </xf>
    <xf numFmtId="9" fontId="30" fillId="0" borderId="52" xfId="0" applyNumberFormat="1" applyFont="1" applyBorder="1" applyAlignment="1">
      <alignment horizontal="center" vertical="center" wrapText="1"/>
    </xf>
    <xf numFmtId="0" fontId="39" fillId="0" borderId="89" xfId="0" applyFont="1" applyBorder="1" applyAlignment="1">
      <alignment horizontal="center" vertical="center" wrapText="1"/>
    </xf>
    <xf numFmtId="0" fontId="39" fillId="0" borderId="70" xfId="0" applyFont="1" applyBorder="1" applyAlignment="1">
      <alignment horizontal="center" vertical="center" wrapText="1"/>
    </xf>
    <xf numFmtId="179" fontId="38" fillId="0" borderId="96" xfId="0" applyNumberFormat="1" applyFont="1" applyBorder="1" applyAlignment="1">
      <alignment horizontal="center" vertical="center" wrapText="1"/>
    </xf>
    <xf numFmtId="179" fontId="38" fillId="0" borderId="128" xfId="0" applyNumberFormat="1" applyFont="1" applyBorder="1" applyAlignment="1">
      <alignment horizontal="center" vertical="center" wrapText="1"/>
    </xf>
    <xf numFmtId="3" fontId="39" fillId="0" borderId="48" xfId="0" applyNumberFormat="1" applyFont="1" applyFill="1" applyBorder="1" applyAlignment="1">
      <alignment horizontal="center" vertical="center" wrapText="1"/>
    </xf>
    <xf numFmtId="3" fontId="39" fillId="0" borderId="95" xfId="0" applyNumberFormat="1" applyFont="1" applyFill="1" applyBorder="1" applyAlignment="1">
      <alignment horizontal="center" vertical="center" wrapText="1"/>
    </xf>
    <xf numFmtId="9" fontId="40" fillId="0" borderId="35" xfId="0" applyNumberFormat="1" applyFont="1" applyBorder="1" applyAlignment="1">
      <alignment horizontal="center" vertical="center" wrapText="1"/>
    </xf>
    <xf numFmtId="9" fontId="40" fillId="0" borderId="40" xfId="0" applyNumberFormat="1" applyFont="1" applyBorder="1" applyAlignment="1">
      <alignment horizontal="center" vertical="center" wrapText="1"/>
    </xf>
    <xf numFmtId="3" fontId="39" fillId="0" borderId="118" xfId="0" applyNumberFormat="1" applyFont="1" applyBorder="1" applyAlignment="1">
      <alignment horizontal="center" vertical="center" wrapText="1"/>
    </xf>
    <xf numFmtId="3" fontId="39" fillId="0" borderId="80" xfId="0" applyNumberFormat="1" applyFont="1" applyBorder="1" applyAlignment="1">
      <alignment horizontal="center" vertical="center" wrapText="1"/>
    </xf>
    <xf numFmtId="9" fontId="34" fillId="0" borderId="140" xfId="0" applyNumberFormat="1" applyFont="1" applyBorder="1" applyAlignment="1">
      <alignment horizontal="center" vertical="center" wrapText="1"/>
    </xf>
    <xf numFmtId="179" fontId="39" fillId="0" borderId="96" xfId="0" applyNumberFormat="1" applyFont="1" applyBorder="1" applyAlignment="1">
      <alignment horizontal="center" vertical="center" wrapText="1"/>
    </xf>
    <xf numFmtId="179" fontId="39" fillId="0" borderId="128" xfId="0" applyNumberFormat="1" applyFont="1" applyBorder="1" applyAlignment="1">
      <alignment horizontal="center" vertical="center" wrapText="1"/>
    </xf>
    <xf numFmtId="9" fontId="38" fillId="0" borderId="52" xfId="0" applyNumberFormat="1" applyFont="1" applyBorder="1" applyAlignment="1">
      <alignment horizontal="center" vertical="center" wrapText="1"/>
    </xf>
    <xf numFmtId="9" fontId="38" fillId="0" borderId="125" xfId="0" applyNumberFormat="1" applyFont="1" applyBorder="1" applyAlignment="1">
      <alignment horizontal="center" vertical="center" wrapText="1"/>
    </xf>
    <xf numFmtId="9" fontId="38" fillId="0" borderId="141" xfId="0" applyNumberFormat="1" applyFont="1" applyBorder="1" applyAlignment="1">
      <alignment horizontal="center" vertical="center" wrapText="1"/>
    </xf>
    <xf numFmtId="179" fontId="38" fillId="0" borderId="36" xfId="0" applyNumberFormat="1" applyFont="1" applyBorder="1" applyAlignment="1">
      <alignment horizontal="center" vertical="center" wrapText="1"/>
    </xf>
    <xf numFmtId="179" fontId="38" fillId="0" borderId="135" xfId="0" applyNumberFormat="1" applyFont="1" applyBorder="1" applyAlignment="1">
      <alignment horizontal="center" vertical="center" wrapText="1"/>
    </xf>
    <xf numFmtId="0" fontId="38" fillId="0" borderId="36" xfId="0" applyFont="1" applyBorder="1" applyAlignment="1">
      <alignment horizontal="right" vertical="center" wrapText="1"/>
    </xf>
    <xf numFmtId="0" fontId="30" fillId="0" borderId="13" xfId="0" applyFont="1" applyFill="1" applyBorder="1" applyAlignment="1">
      <alignment horizontal="left" vertical="center" wrapText="1"/>
    </xf>
    <xf numFmtId="0" fontId="38" fillId="0" borderId="89" xfId="0" applyFont="1" applyFill="1" applyBorder="1" applyAlignment="1">
      <alignment horizontal="center" vertical="center" wrapText="1"/>
    </xf>
    <xf numFmtId="0" fontId="38" fillId="0" borderId="70" xfId="0" applyFont="1" applyFill="1" applyBorder="1" applyAlignment="1">
      <alignment horizontal="center" vertical="center" wrapText="1"/>
    </xf>
    <xf numFmtId="0" fontId="38" fillId="0" borderId="78" xfId="0" applyFont="1" applyFill="1" applyBorder="1" applyAlignment="1">
      <alignment horizontal="center" vertical="center" wrapText="1"/>
    </xf>
    <xf numFmtId="179" fontId="38" fillId="0" borderId="108" xfId="0" applyNumberFormat="1" applyFont="1" applyBorder="1" applyAlignment="1">
      <alignment horizontal="center" vertical="center" wrapText="1"/>
    </xf>
    <xf numFmtId="0" fontId="38" fillId="0" borderId="72" xfId="0" applyFont="1" applyFill="1" applyBorder="1" applyAlignment="1">
      <alignment horizontal="center" vertical="center" wrapText="1"/>
    </xf>
    <xf numFmtId="0" fontId="40" fillId="0" borderId="13" xfId="0" applyFont="1" applyFill="1" applyBorder="1" applyAlignment="1">
      <alignment horizontal="center" vertical="center" wrapText="1"/>
    </xf>
    <xf numFmtId="0" fontId="40" fillId="0" borderId="15" xfId="0" applyFont="1" applyFill="1" applyBorder="1" applyAlignment="1">
      <alignment horizontal="center" vertical="center" wrapText="1"/>
    </xf>
    <xf numFmtId="0" fontId="40" fillId="0" borderId="43" xfId="0" applyFont="1" applyFill="1" applyBorder="1" applyAlignment="1">
      <alignment horizontal="center" vertical="center" wrapText="1"/>
    </xf>
    <xf numFmtId="0" fontId="30" fillId="26" borderId="50" xfId="0" applyFont="1" applyFill="1" applyBorder="1" applyAlignment="1">
      <alignment horizontal="center" vertical="center" wrapText="1"/>
    </xf>
    <xf numFmtId="0" fontId="30" fillId="26" borderId="15" xfId="0" applyFont="1" applyFill="1" applyBorder="1" applyAlignment="1">
      <alignment horizontal="center" vertical="center" wrapText="1"/>
    </xf>
    <xf numFmtId="0" fontId="30" fillId="26" borderId="43" xfId="0" applyFont="1" applyFill="1" applyBorder="1" applyAlignment="1">
      <alignment horizontal="center" vertical="center" wrapText="1"/>
    </xf>
    <xf numFmtId="0" fontId="38" fillId="26" borderId="13" xfId="0" applyFont="1" applyFill="1" applyBorder="1" applyAlignment="1">
      <alignment horizontal="left" vertical="center" wrapText="1"/>
    </xf>
    <xf numFmtId="0" fontId="38" fillId="26" borderId="15" xfId="0" applyFont="1" applyFill="1" applyBorder="1" applyAlignment="1">
      <alignment horizontal="left" vertical="center" wrapText="1"/>
    </xf>
    <xf numFmtId="0" fontId="38" fillId="26" borderId="43" xfId="0" applyFont="1" applyFill="1" applyBorder="1" applyAlignment="1">
      <alignment horizontal="left" vertical="center" wrapText="1"/>
    </xf>
    <xf numFmtId="0" fontId="38" fillId="26" borderId="55" xfId="0" applyFont="1" applyFill="1" applyBorder="1" applyAlignment="1">
      <alignment horizontal="center" vertical="center" wrapText="1"/>
    </xf>
    <xf numFmtId="0" fontId="40" fillId="0" borderId="35" xfId="0" applyFont="1" applyFill="1" applyBorder="1" applyAlignment="1">
      <alignment horizontal="center" vertical="center" wrapText="1"/>
    </xf>
    <xf numFmtId="0" fontId="40" fillId="0" borderId="40" xfId="0" applyFont="1" applyFill="1" applyBorder="1" applyAlignment="1">
      <alignment horizontal="center" vertical="center" wrapText="1"/>
    </xf>
    <xf numFmtId="0" fontId="40" fillId="0" borderId="45" xfId="0" applyFont="1" applyFill="1" applyBorder="1" applyAlignment="1">
      <alignment horizontal="center" vertical="center" wrapText="1"/>
    </xf>
    <xf numFmtId="0" fontId="30" fillId="0" borderId="50" xfId="0" applyFont="1" applyFill="1" applyBorder="1" applyAlignment="1">
      <alignment vertical="center" wrapText="1"/>
    </xf>
    <xf numFmtId="0" fontId="30" fillId="0" borderId="15" xfId="0" applyFont="1" applyFill="1" applyBorder="1" applyAlignment="1">
      <alignment vertical="center" wrapText="1"/>
    </xf>
    <xf numFmtId="0" fontId="30" fillId="0" borderId="43" xfId="0" applyFont="1" applyFill="1" applyBorder="1" applyAlignment="1">
      <alignment vertical="center" wrapText="1"/>
    </xf>
    <xf numFmtId="179" fontId="38" fillId="0" borderId="46" xfId="0" applyNumberFormat="1" applyFont="1" applyFill="1" applyBorder="1" applyAlignment="1">
      <alignment horizontal="center" vertical="center" wrapText="1"/>
    </xf>
    <xf numFmtId="9" fontId="33" fillId="0" borderId="50" xfId="0" applyNumberFormat="1" applyFont="1" applyFill="1" applyBorder="1" applyAlignment="1">
      <alignment horizontal="center" vertical="center" wrapText="1"/>
    </xf>
    <xf numFmtId="9" fontId="33" fillId="0" borderId="15" xfId="0" applyNumberFormat="1" applyFont="1" applyFill="1" applyBorder="1" applyAlignment="1">
      <alignment horizontal="center" vertical="center" wrapText="1"/>
    </xf>
    <xf numFmtId="0" fontId="34" fillId="0" borderId="82" xfId="0" applyFont="1" applyFill="1" applyBorder="1" applyAlignment="1">
      <alignment horizontal="center" vertical="center" wrapText="1"/>
    </xf>
    <xf numFmtId="0" fontId="34" fillId="0" borderId="65" xfId="0" applyFont="1" applyFill="1" applyBorder="1" applyAlignment="1">
      <alignment horizontal="center" vertical="center" wrapText="1"/>
    </xf>
    <xf numFmtId="0" fontId="34" fillId="0" borderId="85" xfId="0" applyFont="1" applyFill="1" applyBorder="1" applyAlignment="1">
      <alignment horizontal="center" vertical="center" wrapText="1"/>
    </xf>
    <xf numFmtId="0" fontId="29" fillId="0" borderId="21" xfId="0" applyFont="1" applyBorder="1" applyAlignment="1">
      <alignment horizontal="left" vertical="center" wrapText="1"/>
    </xf>
    <xf numFmtId="0" fontId="29" fillId="0" borderId="86" xfId="0" applyFont="1" applyBorder="1" applyAlignment="1">
      <alignment horizontal="left" vertical="center" wrapText="1"/>
    </xf>
    <xf numFmtId="0" fontId="33" fillId="0" borderId="50" xfId="0" applyFont="1" applyFill="1" applyBorder="1" applyAlignment="1">
      <alignment horizontal="left" vertical="center" wrapText="1"/>
    </xf>
    <xf numFmtId="0" fontId="33" fillId="0" borderId="15" xfId="0" applyFont="1" applyFill="1" applyBorder="1" applyAlignment="1">
      <alignment horizontal="left" vertical="center" wrapText="1"/>
    </xf>
    <xf numFmtId="0" fontId="33" fillId="0" borderId="55" xfId="0" applyFont="1" applyFill="1" applyBorder="1" applyAlignment="1">
      <alignment horizontal="left" vertical="center" wrapText="1"/>
    </xf>
    <xf numFmtId="0" fontId="38" fillId="0" borderId="127" xfId="0" applyFont="1" applyFill="1" applyBorder="1" applyAlignment="1">
      <alignment horizontal="center" vertical="center" wrapText="1"/>
    </xf>
    <xf numFmtId="0" fontId="38" fillId="0" borderId="59" xfId="0" applyFont="1" applyFill="1" applyBorder="1" applyAlignment="1">
      <alignment horizontal="center" vertical="center" wrapText="1"/>
    </xf>
    <xf numFmtId="0" fontId="38" fillId="0" borderId="20" xfId="0" applyFont="1" applyFill="1" applyBorder="1" applyAlignment="1">
      <alignment horizontal="center" vertical="center" wrapText="1"/>
    </xf>
    <xf numFmtId="42" fontId="48" fillId="0" borderId="50" xfId="43" applyFont="1" applyFill="1" applyBorder="1" applyAlignment="1">
      <alignment horizontal="left" vertical="center" wrapText="1"/>
    </xf>
    <xf numFmtId="42" fontId="48" fillId="0" borderId="15" xfId="43" applyFont="1" applyFill="1" applyBorder="1" applyAlignment="1">
      <alignment horizontal="left" vertical="center" wrapText="1"/>
    </xf>
    <xf numFmtId="42" fontId="48" fillId="0" borderId="43" xfId="43" applyFont="1" applyFill="1" applyBorder="1" applyAlignment="1">
      <alignment horizontal="left" vertical="center" wrapText="1"/>
    </xf>
    <xf numFmtId="0" fontId="42" fillId="0" borderId="50" xfId="0" applyFont="1" applyFill="1" applyBorder="1" applyAlignment="1">
      <alignment horizontal="center" vertical="center" wrapText="1"/>
    </xf>
    <xf numFmtId="0" fontId="42" fillId="0" borderId="15" xfId="0" applyFont="1" applyFill="1" applyBorder="1" applyAlignment="1">
      <alignment horizontal="center" vertical="center" wrapText="1"/>
    </xf>
    <xf numFmtId="0" fontId="42" fillId="0" borderId="43" xfId="0" applyFont="1" applyFill="1" applyBorder="1" applyAlignment="1">
      <alignment horizontal="center" vertical="center" wrapText="1"/>
    </xf>
    <xf numFmtId="0" fontId="38" fillId="0" borderId="140" xfId="0" applyFont="1" applyFill="1" applyBorder="1" applyAlignment="1">
      <alignment horizontal="center" vertical="center" wrapText="1"/>
    </xf>
    <xf numFmtId="0" fontId="38" fillId="0" borderId="125" xfId="0" applyFont="1" applyFill="1" applyBorder="1" applyAlignment="1">
      <alignment horizontal="center" vertical="center" wrapText="1"/>
    </xf>
    <xf numFmtId="0" fontId="38" fillId="0" borderId="141" xfId="0" applyFont="1" applyFill="1" applyBorder="1" applyAlignment="1">
      <alignment horizontal="center" vertical="center" wrapText="1"/>
    </xf>
    <xf numFmtId="0" fontId="29" fillId="0" borderId="13" xfId="0" applyFont="1" applyFill="1" applyBorder="1" applyAlignment="1">
      <alignment horizontal="center" vertical="center" wrapText="1"/>
    </xf>
    <xf numFmtId="0" fontId="29" fillId="0" borderId="15" xfId="0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0" fontId="38" fillId="0" borderId="71" xfId="0" applyFont="1" applyFill="1" applyBorder="1" applyAlignment="1">
      <alignment horizontal="center" vertical="center" wrapText="1"/>
    </xf>
    <xf numFmtId="0" fontId="30" fillId="24" borderId="96" xfId="0" applyFont="1" applyFill="1" applyBorder="1" applyAlignment="1">
      <alignment horizontal="center" vertical="center" wrapText="1"/>
    </xf>
    <xf numFmtId="0" fontId="30" fillId="24" borderId="128" xfId="0" applyFont="1" applyFill="1" applyBorder="1" applyAlignment="1">
      <alignment horizontal="center" vertical="center" wrapText="1"/>
    </xf>
    <xf numFmtId="3" fontId="39" fillId="0" borderId="37" xfId="0" applyNumberFormat="1" applyFont="1" applyFill="1" applyBorder="1" applyAlignment="1">
      <alignment horizontal="center" vertical="center" wrapText="1"/>
    </xf>
    <xf numFmtId="3" fontId="39" fillId="0" borderId="126" xfId="0" applyNumberFormat="1" applyFont="1" applyFill="1" applyBorder="1" applyAlignment="1">
      <alignment horizontal="center" vertical="center" wrapText="1"/>
    </xf>
    <xf numFmtId="0" fontId="30" fillId="0" borderId="49" xfId="0" applyFont="1" applyFill="1" applyBorder="1" applyAlignment="1">
      <alignment horizontal="center" vertical="center" wrapText="1"/>
    </xf>
    <xf numFmtId="0" fontId="30" fillId="0" borderId="83" xfId="0" applyFont="1" applyFill="1" applyBorder="1" applyAlignment="1">
      <alignment horizontal="center" vertical="center" wrapText="1"/>
    </xf>
    <xf numFmtId="0" fontId="30" fillId="0" borderId="53" xfId="0" applyFont="1" applyFill="1" applyBorder="1" applyAlignment="1">
      <alignment horizontal="center" vertical="center" wrapText="1"/>
    </xf>
    <xf numFmtId="0" fontId="30" fillId="0" borderId="52" xfId="0" applyFont="1" applyFill="1" applyBorder="1" applyAlignment="1">
      <alignment horizontal="left" vertical="center" wrapText="1"/>
    </xf>
    <xf numFmtId="0" fontId="30" fillId="0" borderId="125" xfId="0" applyFont="1" applyFill="1" applyBorder="1" applyAlignment="1">
      <alignment horizontal="left" vertical="center" wrapText="1"/>
    </xf>
    <xf numFmtId="0" fontId="30" fillId="0" borderId="54" xfId="0" applyFont="1" applyFill="1" applyBorder="1" applyAlignment="1">
      <alignment horizontal="left" vertical="center" wrapText="1"/>
    </xf>
    <xf numFmtId="179" fontId="39" fillId="0" borderId="36" xfId="0" applyNumberFormat="1" applyFont="1" applyFill="1" applyBorder="1" applyAlignment="1">
      <alignment horizontal="center" vertical="center" wrapText="1"/>
    </xf>
    <xf numFmtId="179" fontId="39" fillId="0" borderId="108" xfId="0" applyNumberFormat="1" applyFont="1" applyFill="1" applyBorder="1" applyAlignment="1">
      <alignment horizontal="center" vertical="center" wrapText="1"/>
    </xf>
    <xf numFmtId="179" fontId="39" fillId="0" borderId="48" xfId="0" applyNumberFormat="1" applyFont="1" applyFill="1" applyBorder="1" applyAlignment="1">
      <alignment horizontal="center" vertical="center" wrapText="1"/>
    </xf>
    <xf numFmtId="179" fontId="39" fillId="0" borderId="46" xfId="0" applyNumberFormat="1" applyFont="1" applyFill="1" applyBorder="1" applyAlignment="1">
      <alignment horizontal="center" vertical="center" wrapText="1"/>
    </xf>
    <xf numFmtId="0" fontId="38" fillId="0" borderId="50" xfId="0" applyFont="1" applyFill="1" applyBorder="1" applyAlignment="1">
      <alignment horizontal="left" vertical="center" wrapText="1"/>
    </xf>
    <xf numFmtId="0" fontId="38" fillId="0" borderId="15" xfId="0" applyFont="1" applyFill="1" applyBorder="1" applyAlignment="1">
      <alignment horizontal="left" vertical="center" wrapText="1"/>
    </xf>
    <xf numFmtId="0" fontId="38" fillId="0" borderId="14" xfId="0" applyFont="1" applyFill="1" applyBorder="1" applyAlignment="1">
      <alignment horizontal="left" vertical="center" wrapText="1"/>
    </xf>
    <xf numFmtId="0" fontId="33" fillId="0" borderId="49" xfId="0" applyFont="1" applyFill="1" applyBorder="1" applyAlignment="1">
      <alignment horizontal="center" vertical="center" wrapText="1"/>
    </xf>
    <xf numFmtId="0" fontId="33" fillId="0" borderId="83" xfId="0" applyFont="1" applyFill="1" applyBorder="1" applyAlignment="1">
      <alignment horizontal="center" vertical="center" wrapText="1"/>
    </xf>
    <xf numFmtId="0" fontId="33" fillId="0" borderId="53" xfId="0" applyFont="1" applyFill="1" applyBorder="1" applyAlignment="1">
      <alignment horizontal="center" vertical="center" wrapText="1"/>
    </xf>
    <xf numFmtId="179" fontId="38" fillId="0" borderId="47" xfId="0" applyNumberFormat="1" applyFont="1" applyFill="1" applyBorder="1" applyAlignment="1">
      <alignment horizontal="center" vertical="center" wrapText="1"/>
    </xf>
    <xf numFmtId="0" fontId="38" fillId="0" borderId="91" xfId="0" applyFont="1" applyFill="1" applyBorder="1" applyAlignment="1">
      <alignment horizontal="left" vertical="center" wrapText="1"/>
    </xf>
    <xf numFmtId="0" fontId="38" fillId="0" borderId="19" xfId="0" applyFont="1" applyFill="1" applyBorder="1" applyAlignment="1">
      <alignment horizontal="left" vertical="center" wrapText="1"/>
    </xf>
    <xf numFmtId="0" fontId="38" fillId="0" borderId="18" xfId="0" applyFont="1" applyFill="1" applyBorder="1" applyAlignment="1">
      <alignment horizontal="left" vertical="center" wrapText="1"/>
    </xf>
    <xf numFmtId="0" fontId="38" fillId="0" borderId="13" xfId="0" applyFont="1" applyFill="1" applyBorder="1" applyAlignment="1">
      <alignment horizontal="left" vertical="center" wrapText="1"/>
    </xf>
    <xf numFmtId="0" fontId="38" fillId="0" borderId="43" xfId="0" applyFont="1" applyFill="1" applyBorder="1" applyAlignment="1">
      <alignment horizontal="left" vertical="center" wrapText="1"/>
    </xf>
    <xf numFmtId="0" fontId="38" fillId="0" borderId="13" xfId="0" applyFont="1" applyFill="1" applyBorder="1" applyAlignment="1">
      <alignment horizontal="center" vertical="center" wrapText="1"/>
    </xf>
    <xf numFmtId="0" fontId="34" fillId="0" borderId="43" xfId="0" applyFont="1" applyFill="1" applyBorder="1" applyAlignment="1">
      <alignment horizontal="left" vertical="center" wrapText="1"/>
    </xf>
    <xf numFmtId="0" fontId="38" fillId="0" borderId="50" xfId="0" applyFont="1" applyFill="1" applyBorder="1" applyAlignment="1">
      <alignment vertical="center" wrapText="1"/>
    </xf>
    <xf numFmtId="0" fontId="38" fillId="0" borderId="15" xfId="0" applyFont="1" applyFill="1" applyBorder="1" applyAlignment="1">
      <alignment vertical="center" wrapText="1"/>
    </xf>
    <xf numFmtId="0" fontId="38" fillId="0" borderId="43" xfId="0" applyFont="1" applyFill="1" applyBorder="1" applyAlignment="1">
      <alignment vertical="center" wrapText="1"/>
    </xf>
    <xf numFmtId="0" fontId="40" fillId="0" borderId="50" xfId="0" applyFont="1" applyFill="1" applyBorder="1" applyAlignment="1">
      <alignment horizontal="center" vertical="center" wrapText="1"/>
    </xf>
    <xf numFmtId="9" fontId="30" fillId="0" borderId="50" xfId="0" applyNumberFormat="1" applyFont="1" applyFill="1" applyBorder="1" applyAlignment="1">
      <alignment horizontal="center" vertical="center" wrapText="1"/>
    </xf>
    <xf numFmtId="9" fontId="30" fillId="0" borderId="15" xfId="0" applyNumberFormat="1" applyFont="1" applyFill="1" applyBorder="1" applyAlignment="1">
      <alignment horizontal="center" vertical="center" wrapText="1"/>
    </xf>
    <xf numFmtId="9" fontId="30" fillId="0" borderId="43" xfId="0" applyNumberFormat="1" applyFont="1" applyFill="1" applyBorder="1" applyAlignment="1">
      <alignment horizontal="center" vertical="center" wrapText="1"/>
    </xf>
    <xf numFmtId="9" fontId="30" fillId="0" borderId="13" xfId="0" applyNumberFormat="1" applyFont="1" applyFill="1" applyBorder="1" applyAlignment="1">
      <alignment horizontal="center" vertical="center" wrapText="1"/>
    </xf>
    <xf numFmtId="0" fontId="34" fillId="0" borderId="13" xfId="0" applyFont="1" applyFill="1" applyBorder="1" applyAlignment="1">
      <alignment horizontal="center" vertical="center" wrapText="1"/>
    </xf>
    <xf numFmtId="3" fontId="39" fillId="0" borderId="46" xfId="0" applyNumberFormat="1" applyFont="1" applyFill="1" applyBorder="1" applyAlignment="1">
      <alignment horizontal="center" vertical="center" wrapText="1"/>
    </xf>
    <xf numFmtId="3" fontId="42" fillId="0" borderId="96" xfId="0" applyNumberFormat="1" applyFont="1" applyFill="1" applyBorder="1" applyAlignment="1">
      <alignment horizontal="center" vertical="center" wrapText="1"/>
    </xf>
    <xf numFmtId="3" fontId="42" fillId="0" borderId="97" xfId="0" applyNumberFormat="1" applyFont="1" applyFill="1" applyBorder="1" applyAlignment="1">
      <alignment horizontal="center" vertical="center" wrapText="1"/>
    </xf>
    <xf numFmtId="0" fontId="33" fillId="0" borderId="50" xfId="0" applyFont="1" applyFill="1" applyBorder="1" applyAlignment="1">
      <alignment horizontal="center" vertical="center" wrapText="1"/>
    </xf>
    <xf numFmtId="0" fontId="33" fillId="0" borderId="15" xfId="0" applyFont="1" applyFill="1" applyBorder="1" applyAlignment="1">
      <alignment horizontal="center" vertical="center" wrapText="1"/>
    </xf>
    <xf numFmtId="0" fontId="33" fillId="0" borderId="14" xfId="0" applyFont="1" applyFill="1" applyBorder="1" applyAlignment="1">
      <alignment horizontal="center" vertical="center" wrapText="1"/>
    </xf>
    <xf numFmtId="0" fontId="38" fillId="0" borderId="14" xfId="0" applyFont="1" applyFill="1" applyBorder="1" applyAlignment="1">
      <alignment horizontal="center" vertical="center" wrapText="1"/>
    </xf>
    <xf numFmtId="179" fontId="38" fillId="0" borderId="35" xfId="0" applyNumberFormat="1" applyFont="1" applyBorder="1" applyAlignment="1">
      <alignment horizontal="center" vertical="center" wrapText="1"/>
    </xf>
    <xf numFmtId="179" fontId="38" fillId="0" borderId="39" xfId="0" applyNumberFormat="1" applyFont="1" applyBorder="1" applyAlignment="1">
      <alignment horizontal="center" vertical="center" wrapText="1"/>
    </xf>
    <xf numFmtId="179" fontId="38" fillId="0" borderId="48" xfId="0" applyNumberFormat="1" applyFont="1" applyFill="1" applyBorder="1" applyAlignment="1">
      <alignment horizontal="right" vertical="center" wrapText="1"/>
    </xf>
    <xf numFmtId="179" fontId="38" fillId="0" borderId="47" xfId="0" applyNumberFormat="1" applyFont="1" applyFill="1" applyBorder="1" applyAlignment="1">
      <alignment horizontal="right" vertical="center" wrapText="1"/>
    </xf>
    <xf numFmtId="0" fontId="40" fillId="0" borderId="14" xfId="0" applyFont="1" applyFill="1" applyBorder="1" applyAlignment="1">
      <alignment horizontal="center" vertical="center" wrapText="1"/>
    </xf>
    <xf numFmtId="0" fontId="40" fillId="0" borderId="83" xfId="0" applyFont="1" applyFill="1" applyBorder="1" applyAlignment="1">
      <alignment horizontal="center" vertical="center" wrapText="1"/>
    </xf>
    <xf numFmtId="181" fontId="27" fillId="0" borderId="0" xfId="0" applyNumberFormat="1" applyFont="1" applyAlignment="1">
      <alignment horizontal="center" vertical="center"/>
    </xf>
    <xf numFmtId="3" fontId="38" fillId="0" borderId="37" xfId="0" applyNumberFormat="1" applyFont="1" applyFill="1" applyBorder="1" applyAlignment="1">
      <alignment horizontal="center" vertical="center" wrapText="1"/>
    </xf>
    <xf numFmtId="3" fontId="38" fillId="0" borderId="126" xfId="0" applyNumberFormat="1" applyFont="1" applyFill="1" applyBorder="1" applyAlignment="1">
      <alignment horizontal="center" vertical="center" wrapText="1"/>
    </xf>
    <xf numFmtId="0" fontId="37" fillId="0" borderId="50" xfId="0" applyFont="1" applyFill="1" applyBorder="1" applyAlignment="1">
      <alignment horizontal="left" vertical="center" wrapText="1"/>
    </xf>
    <xf numFmtId="0" fontId="37" fillId="0" borderId="15" xfId="0" applyFont="1" applyFill="1" applyBorder="1" applyAlignment="1">
      <alignment horizontal="left" vertical="center" wrapText="1"/>
    </xf>
    <xf numFmtId="0" fontId="37" fillId="0" borderId="55" xfId="0" applyFont="1" applyFill="1" applyBorder="1" applyAlignment="1">
      <alignment horizontal="left" vertical="center" wrapText="1"/>
    </xf>
    <xf numFmtId="0" fontId="40" fillId="0" borderId="55" xfId="0" applyFont="1" applyFill="1" applyBorder="1" applyAlignment="1">
      <alignment horizontal="center" vertical="center" wrapText="1"/>
    </xf>
    <xf numFmtId="179" fontId="40" fillId="0" borderId="96" xfId="0" applyNumberFormat="1" applyFont="1" applyFill="1" applyBorder="1" applyAlignment="1">
      <alignment horizontal="center" vertical="center" wrapText="1"/>
    </xf>
    <xf numFmtId="179" fontId="40" fillId="0" borderId="128" xfId="0" applyNumberFormat="1" applyFont="1" applyFill="1" applyBorder="1" applyAlignment="1">
      <alignment horizontal="center" vertical="center" wrapText="1"/>
    </xf>
    <xf numFmtId="0" fontId="38" fillId="0" borderId="79" xfId="0" applyFont="1" applyBorder="1" applyAlignment="1">
      <alignment horizontal="center" vertical="center" wrapText="1"/>
    </xf>
    <xf numFmtId="0" fontId="38" fillId="0" borderId="67" xfId="0" applyFont="1" applyBorder="1" applyAlignment="1">
      <alignment horizontal="center" vertical="center" wrapText="1"/>
    </xf>
    <xf numFmtId="0" fontId="38" fillId="0" borderId="65" xfId="0" applyFont="1" applyBorder="1" applyAlignment="1">
      <alignment horizontal="center" vertical="center" wrapText="1"/>
    </xf>
    <xf numFmtId="0" fontId="38" fillId="0" borderId="85" xfId="0" applyFont="1" applyBorder="1" applyAlignment="1">
      <alignment horizontal="center" vertical="center" wrapText="1"/>
    </xf>
    <xf numFmtId="0" fontId="38" fillId="0" borderId="72" xfId="0" applyFont="1" applyBorder="1" applyAlignment="1">
      <alignment horizontal="center" vertical="center" wrapText="1"/>
    </xf>
    <xf numFmtId="179" fontId="39" fillId="0" borderId="48" xfId="0" applyNumberFormat="1" applyFont="1" applyBorder="1" applyAlignment="1">
      <alignment horizontal="center" vertical="center" wrapText="1"/>
    </xf>
    <xf numFmtId="179" fontId="39" fillId="0" borderId="95" xfId="0" applyNumberFormat="1" applyFont="1" applyBorder="1" applyAlignment="1">
      <alignment horizontal="center" vertical="center" wrapText="1"/>
    </xf>
    <xf numFmtId="3" fontId="38" fillId="0" borderId="96" xfId="0" applyNumberFormat="1" applyFont="1" applyBorder="1" applyAlignment="1">
      <alignment horizontal="center" vertical="center" wrapText="1"/>
    </xf>
    <xf numFmtId="3" fontId="38" fillId="0" borderId="128" xfId="0" applyNumberFormat="1" applyFont="1" applyBorder="1" applyAlignment="1">
      <alignment horizontal="center" vertical="center" wrapText="1"/>
    </xf>
    <xf numFmtId="9" fontId="40" fillId="0" borderId="52" xfId="0" applyNumberFormat="1" applyFont="1" applyBorder="1" applyAlignment="1">
      <alignment horizontal="center" vertical="center" wrapText="1"/>
    </xf>
    <xf numFmtId="9" fontId="40" fillId="0" borderId="125" xfId="0" applyNumberFormat="1" applyFont="1" applyBorder="1" applyAlignment="1">
      <alignment horizontal="center" vertical="center" wrapText="1"/>
    </xf>
    <xf numFmtId="9" fontId="40" fillId="0" borderId="139" xfId="0" applyNumberFormat="1" applyFont="1" applyBorder="1" applyAlignment="1">
      <alignment horizontal="center" vertical="center" wrapText="1"/>
    </xf>
    <xf numFmtId="0" fontId="38" fillId="0" borderId="50" xfId="0" applyFont="1" applyBorder="1" applyAlignment="1">
      <alignment horizontal="center" vertical="center" wrapText="1"/>
    </xf>
    <xf numFmtId="0" fontId="38" fillId="0" borderId="15" xfId="0" applyFont="1" applyBorder="1" applyAlignment="1">
      <alignment horizontal="center" vertical="center" wrapText="1"/>
    </xf>
    <xf numFmtId="0" fontId="39" fillId="0" borderId="50" xfId="0" applyFont="1" applyFill="1" applyBorder="1" applyAlignment="1">
      <alignment horizontal="left" vertical="center" wrapText="1"/>
    </xf>
    <xf numFmtId="0" fontId="39" fillId="0" borderId="15" xfId="0" applyFont="1" applyFill="1" applyBorder="1" applyAlignment="1">
      <alignment horizontal="left" vertical="center" wrapText="1"/>
    </xf>
    <xf numFmtId="0" fontId="39" fillId="0" borderId="43" xfId="0" applyFont="1" applyFill="1" applyBorder="1" applyAlignment="1">
      <alignment horizontal="left" vertical="center" wrapText="1"/>
    </xf>
    <xf numFmtId="9" fontId="38" fillId="0" borderId="139" xfId="0" applyNumberFormat="1" applyFont="1" applyBorder="1" applyAlignment="1">
      <alignment horizontal="center" vertical="center" wrapText="1"/>
    </xf>
    <xf numFmtId="0" fontId="39" fillId="0" borderId="15" xfId="0" applyFont="1" applyFill="1" applyBorder="1" applyAlignment="1">
      <alignment vertical="center" wrapText="1"/>
    </xf>
    <xf numFmtId="0" fontId="39" fillId="0" borderId="55" xfId="0" applyFont="1" applyFill="1" applyBorder="1" applyAlignment="1">
      <alignment vertical="center" wrapText="1"/>
    </xf>
    <xf numFmtId="0" fontId="38" fillId="0" borderId="140" xfId="0" applyFont="1" applyBorder="1" applyAlignment="1">
      <alignment horizontal="center" vertical="center" wrapText="1"/>
    </xf>
    <xf numFmtId="0" fontId="38" fillId="0" borderId="125" xfId="0" applyFont="1" applyBorder="1" applyAlignment="1">
      <alignment horizontal="center" vertical="center" wrapText="1"/>
    </xf>
    <xf numFmtId="0" fontId="38" fillId="0" borderId="54" xfId="0" applyFont="1" applyBorder="1" applyAlignment="1">
      <alignment horizontal="center" vertical="center" wrapText="1"/>
    </xf>
    <xf numFmtId="0" fontId="38" fillId="0" borderId="143" xfId="0" applyFont="1" applyFill="1" applyBorder="1" applyAlignment="1">
      <alignment horizontal="center" vertical="center" wrapText="1"/>
    </xf>
    <xf numFmtId="0" fontId="38" fillId="0" borderId="144" xfId="0" applyFont="1" applyFill="1" applyBorder="1" applyAlignment="1">
      <alignment horizontal="center" vertical="center" wrapText="1"/>
    </xf>
    <xf numFmtId="0" fontId="38" fillId="0" borderId="145" xfId="0" applyFont="1" applyFill="1" applyBorder="1" applyAlignment="1">
      <alignment horizontal="center" vertical="center" wrapText="1"/>
    </xf>
    <xf numFmtId="0" fontId="39" fillId="0" borderId="75" xfId="0" applyFont="1" applyFill="1" applyBorder="1" applyAlignment="1">
      <alignment vertical="center" wrapText="1"/>
    </xf>
    <xf numFmtId="0" fontId="39" fillId="0" borderId="19" xfId="0" applyFont="1" applyFill="1" applyBorder="1" applyAlignment="1">
      <alignment vertical="center" wrapText="1"/>
    </xf>
    <xf numFmtId="0" fontId="39" fillId="0" borderId="18" xfId="0" applyFont="1" applyFill="1" applyBorder="1" applyAlignment="1">
      <alignment vertical="center" wrapText="1"/>
    </xf>
    <xf numFmtId="0" fontId="37" fillId="0" borderId="75" xfId="0" applyFont="1" applyFill="1" applyBorder="1" applyAlignment="1">
      <alignment horizontal="left" vertical="center" wrapText="1"/>
    </xf>
    <xf numFmtId="0" fontId="37" fillId="0" borderId="19" xfId="0" applyFont="1" applyFill="1" applyBorder="1" applyAlignment="1">
      <alignment horizontal="left" vertical="center" wrapText="1"/>
    </xf>
    <xf numFmtId="0" fontId="37" fillId="0" borderId="18" xfId="0" applyFont="1" applyFill="1" applyBorder="1" applyAlignment="1">
      <alignment horizontal="left" vertical="center" wrapText="1"/>
    </xf>
    <xf numFmtId="0" fontId="38" fillId="26" borderId="13" xfId="0" applyFont="1" applyFill="1" applyBorder="1" applyAlignment="1">
      <alignment horizontal="center" vertical="center" wrapText="1"/>
    </xf>
    <xf numFmtId="0" fontId="34" fillId="0" borderId="35" xfId="0" applyFont="1" applyFill="1" applyBorder="1" applyAlignment="1">
      <alignment horizontal="center" vertical="center" wrapText="1"/>
    </xf>
    <xf numFmtId="0" fontId="34" fillId="0" borderId="40" xfId="0" applyFont="1" applyFill="1" applyBorder="1" applyAlignment="1">
      <alignment horizontal="center" vertical="center" wrapText="1"/>
    </xf>
    <xf numFmtId="0" fontId="34" fillId="0" borderId="45" xfId="0" applyFont="1" applyFill="1" applyBorder="1" applyAlignment="1">
      <alignment horizontal="center" vertical="center" wrapText="1"/>
    </xf>
    <xf numFmtId="0" fontId="34" fillId="0" borderId="13" xfId="0" applyFont="1" applyFill="1" applyBorder="1" applyAlignment="1">
      <alignment horizontal="left" vertical="center" wrapText="1"/>
    </xf>
    <xf numFmtId="0" fontId="38" fillId="0" borderId="52" xfId="0" applyFont="1" applyFill="1" applyBorder="1" applyAlignment="1">
      <alignment horizontal="left" vertical="center" wrapText="1"/>
    </xf>
    <xf numFmtId="0" fontId="38" fillId="0" borderId="125" xfId="0" applyFont="1" applyFill="1" applyBorder="1" applyAlignment="1">
      <alignment horizontal="left" vertical="center" wrapText="1"/>
    </xf>
    <xf numFmtId="0" fontId="38" fillId="0" borderId="54" xfId="0" applyFont="1" applyFill="1" applyBorder="1" applyAlignment="1">
      <alignment horizontal="left" vertical="center" wrapText="1"/>
    </xf>
    <xf numFmtId="0" fontId="34" fillId="0" borderId="49" xfId="0" applyFont="1" applyFill="1" applyBorder="1" applyAlignment="1">
      <alignment horizontal="center" vertical="center" wrapText="1"/>
    </xf>
    <xf numFmtId="0" fontId="34" fillId="0" borderId="83" xfId="0" applyFont="1" applyFill="1" applyBorder="1" applyAlignment="1">
      <alignment horizontal="center" vertical="center" wrapText="1"/>
    </xf>
    <xf numFmtId="0" fontId="38" fillId="26" borderId="14" xfId="0" applyFont="1" applyFill="1" applyBorder="1" applyAlignment="1">
      <alignment horizontal="center" vertical="center" wrapText="1"/>
    </xf>
    <xf numFmtId="9" fontId="40" fillId="0" borderId="50" xfId="0" applyNumberFormat="1" applyFont="1" applyFill="1" applyBorder="1" applyAlignment="1">
      <alignment horizontal="center" vertical="center" wrapText="1"/>
    </xf>
    <xf numFmtId="9" fontId="40" fillId="0" borderId="15" xfId="0" applyNumberFormat="1" applyFont="1" applyFill="1" applyBorder="1" applyAlignment="1">
      <alignment horizontal="center" vertical="center" wrapText="1"/>
    </xf>
    <xf numFmtId="9" fontId="40" fillId="0" borderId="55" xfId="0" applyNumberFormat="1" applyFont="1" applyFill="1" applyBorder="1" applyAlignment="1">
      <alignment horizontal="center" vertical="center" wrapText="1"/>
    </xf>
    <xf numFmtId="179" fontId="33" fillId="0" borderId="96" xfId="0" applyNumberFormat="1" applyFont="1" applyFill="1" applyBorder="1" applyAlignment="1">
      <alignment horizontal="center" vertical="center" wrapText="1"/>
    </xf>
    <xf numFmtId="179" fontId="33" fillId="0" borderId="128" xfId="0" applyNumberFormat="1" applyFont="1" applyFill="1" applyBorder="1" applyAlignment="1">
      <alignment horizontal="center" vertical="center" wrapText="1"/>
    </xf>
    <xf numFmtId="0" fontId="31" fillId="0" borderId="50" xfId="0" applyFont="1" applyFill="1" applyBorder="1" applyAlignment="1">
      <alignment horizontal="center" vertical="center" wrapText="1"/>
    </xf>
    <xf numFmtId="0" fontId="31" fillId="0" borderId="15" xfId="0" applyFont="1" applyFill="1" applyBorder="1" applyAlignment="1">
      <alignment horizontal="center" vertical="center" wrapText="1"/>
    </xf>
    <xf numFmtId="0" fontId="31" fillId="0" borderId="55" xfId="0" applyFont="1" applyFill="1" applyBorder="1" applyAlignment="1">
      <alignment horizontal="center" vertical="center" wrapText="1"/>
    </xf>
    <xf numFmtId="0" fontId="39" fillId="0" borderId="15" xfId="0" applyFont="1" applyFill="1" applyBorder="1" applyAlignment="1">
      <alignment horizontal="center" vertical="center" wrapText="1"/>
    </xf>
    <xf numFmtId="0" fontId="39" fillId="0" borderId="55" xfId="0" applyFont="1" applyFill="1" applyBorder="1" applyAlignment="1">
      <alignment horizontal="center" vertical="center" wrapText="1"/>
    </xf>
    <xf numFmtId="9" fontId="34" fillId="0" borderId="13" xfId="0" applyNumberFormat="1" applyFont="1" applyFill="1" applyBorder="1" applyAlignment="1">
      <alignment horizontal="center" vertical="center" wrapText="1"/>
    </xf>
    <xf numFmtId="0" fontId="39" fillId="0" borderId="13" xfId="0" applyFont="1" applyBorder="1" applyAlignment="1">
      <alignment horizontal="left" vertical="center" wrapText="1"/>
    </xf>
    <xf numFmtId="0" fontId="39" fillId="0" borderId="15" xfId="0" applyFont="1" applyBorder="1" applyAlignment="1">
      <alignment horizontal="left" vertical="center" wrapText="1"/>
    </xf>
    <xf numFmtId="0" fontId="39" fillId="0" borderId="43" xfId="0" applyFont="1" applyBorder="1" applyAlignment="1">
      <alignment horizontal="left" vertical="center" wrapText="1"/>
    </xf>
    <xf numFmtId="9" fontId="38" fillId="0" borderId="140" xfId="0" applyNumberFormat="1" applyFont="1" applyBorder="1" applyAlignment="1">
      <alignment horizontal="center" vertical="center" wrapText="1"/>
    </xf>
    <xf numFmtId="3" fontId="40" fillId="0" borderId="96" xfId="0" applyNumberFormat="1" applyFont="1" applyFill="1" applyBorder="1" applyAlignment="1">
      <alignment horizontal="center" vertical="center" wrapText="1"/>
    </xf>
    <xf numFmtId="3" fontId="40" fillId="0" borderId="128" xfId="0" applyNumberFormat="1" applyFont="1" applyFill="1" applyBorder="1" applyAlignment="1">
      <alignment horizontal="center" vertical="center" wrapText="1"/>
    </xf>
    <xf numFmtId="0" fontId="38" fillId="0" borderId="116" xfId="0" applyFont="1" applyBorder="1" applyAlignment="1">
      <alignment horizontal="center" vertical="center" wrapText="1"/>
    </xf>
    <xf numFmtId="179" fontId="30" fillId="0" borderId="36" xfId="0" applyNumberFormat="1" applyFont="1" applyBorder="1" applyAlignment="1">
      <alignment horizontal="center" vertical="center" wrapText="1"/>
    </xf>
    <xf numFmtId="179" fontId="30" fillId="0" borderId="135" xfId="0" applyNumberFormat="1" applyFont="1" applyBorder="1" applyAlignment="1">
      <alignment horizontal="center" vertical="center" wrapText="1"/>
    </xf>
    <xf numFmtId="0" fontId="34" fillId="0" borderId="15" xfId="0" applyFont="1" applyBorder="1" applyAlignment="1">
      <alignment horizontal="left" vertical="center" wrapText="1"/>
    </xf>
    <xf numFmtId="0" fontId="34" fillId="0" borderId="43" xfId="0" applyFont="1" applyBorder="1" applyAlignment="1">
      <alignment horizontal="left" vertical="center" wrapText="1"/>
    </xf>
    <xf numFmtId="0" fontId="40" fillId="0" borderId="49" xfId="0" applyFont="1" applyFill="1" applyBorder="1" applyAlignment="1">
      <alignment horizontal="center" vertical="center" wrapText="1"/>
    </xf>
    <xf numFmtId="0" fontId="40" fillId="0" borderId="53" xfId="0" applyFont="1" applyFill="1" applyBorder="1" applyAlignment="1">
      <alignment horizontal="center" vertical="center" wrapText="1"/>
    </xf>
    <xf numFmtId="0" fontId="34" fillId="0" borderId="50" xfId="0" applyFont="1" applyBorder="1" applyAlignment="1">
      <alignment horizontal="left" vertical="center" wrapText="1"/>
    </xf>
    <xf numFmtId="3" fontId="38" fillId="0" borderId="36" xfId="0" applyNumberFormat="1" applyFont="1" applyBorder="1" applyAlignment="1">
      <alignment horizontal="center" vertical="center" wrapText="1"/>
    </xf>
    <xf numFmtId="3" fontId="38" fillId="0" borderId="135" xfId="0" applyNumberFormat="1" applyFont="1" applyBorder="1" applyAlignment="1">
      <alignment horizontal="center" vertical="center" wrapText="1"/>
    </xf>
    <xf numFmtId="0" fontId="30" fillId="0" borderId="140" xfId="0" applyFont="1" applyBorder="1" applyAlignment="1">
      <alignment horizontal="center" vertical="center" wrapText="1"/>
    </xf>
    <xf numFmtId="0" fontId="30" fillId="0" borderId="125" xfId="0" applyFont="1" applyBorder="1" applyAlignment="1">
      <alignment horizontal="center" vertical="center" wrapText="1"/>
    </xf>
    <xf numFmtId="0" fontId="30" fillId="0" borderId="54" xfId="0" applyFont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left" vertical="center" wrapText="1"/>
    </xf>
    <xf numFmtId="0" fontId="33" fillId="0" borderId="43" xfId="0" applyFont="1" applyFill="1" applyBorder="1" applyAlignment="1">
      <alignment horizontal="left" vertical="center" wrapText="1"/>
    </xf>
    <xf numFmtId="0" fontId="40" fillId="0" borderId="52" xfId="0" applyFont="1" applyFill="1" applyBorder="1" applyAlignment="1">
      <alignment horizontal="center" vertical="center" wrapText="1"/>
    </xf>
    <xf numFmtId="0" fontId="40" fillId="0" borderId="125" xfId="0" applyFont="1" applyFill="1" applyBorder="1" applyAlignment="1">
      <alignment horizontal="center" vertical="center" wrapText="1"/>
    </xf>
    <xf numFmtId="0" fontId="40" fillId="0" borderId="54" xfId="0" applyFont="1" applyFill="1" applyBorder="1" applyAlignment="1">
      <alignment horizontal="center" vertical="center" wrapText="1"/>
    </xf>
  </cellXfs>
  <cellStyles count="45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백분율" xfId="44" builtinId="5"/>
    <cellStyle name="보통" xfId="29" builtinId="28" customBuiltin="1"/>
    <cellStyle name="설명 텍스트" xfId="30" builtinId="53" customBuiltin="1"/>
    <cellStyle name="셀 확인" xfId="31" builtinId="23" customBuiltin="1"/>
    <cellStyle name="쉼표 [0]" xfId="32" builtinId="6"/>
    <cellStyle name="연결된 셀" xfId="33" builtinId="24" customBuiltin="1"/>
    <cellStyle name="요약" xfId="34" builtinId="25" customBuiltin="1"/>
    <cellStyle name="입력" xfId="35" builtinId="20" customBuiltin="1"/>
    <cellStyle name="제목" xfId="36" builtinId="15" customBuiltin="1"/>
    <cellStyle name="제목 1" xfId="37" builtinId="16" customBuiltin="1"/>
    <cellStyle name="제목 2" xfId="38" builtinId="17" customBuiltin="1"/>
    <cellStyle name="제목 3" xfId="39" builtinId="18" customBuiltin="1"/>
    <cellStyle name="제목 4" xfId="40" builtinId="19" customBuiltin="1"/>
    <cellStyle name="좋음" xfId="41" builtinId="26" customBuiltin="1"/>
    <cellStyle name="출력" xfId="42" builtinId="21" customBuiltin="1"/>
    <cellStyle name="통화 [0]" xfId="43" builtinId="7"/>
    <cellStyle name="표준" xfId="0" builtinId="0"/>
  </cellStyles>
  <dxfs count="0"/>
  <tableStyles count="0" defaultTableStyle="TableStyleMedium9" defaultPivotStyle="PivotStyleLight16"/>
  <colors>
    <mruColors>
      <color rgb="FF0D04BC"/>
      <color rgb="FF0038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14325" cy="304800"/>
    <xdr:sp macro="" textlink="">
      <xdr:nvSpPr>
        <xdr:cNvPr id="1025" name="AutoShape 1" descr="PIC129"/>
        <xdr:cNvSpPr>
          <a:spLocks noChangeAspect="1" noChangeArrowheads="1"/>
        </xdr:cNvSpPr>
      </xdr:nvSpPr>
      <xdr:spPr bwMode="auto">
        <a:xfrm>
          <a:off x="142875" y="561975"/>
          <a:ext cx="314325" cy="30480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0</xdr:row>
      <xdr:rowOff>0</xdr:rowOff>
    </xdr:from>
    <xdr:ext cx="314325" cy="304800"/>
    <xdr:sp macro="" textlink="">
      <xdr:nvSpPr>
        <xdr:cNvPr id="1026" name="AutoShape 2" descr="PIC129"/>
        <xdr:cNvSpPr>
          <a:spLocks noChangeAspect="1" noChangeArrowheads="1"/>
        </xdr:cNvSpPr>
      </xdr:nvSpPr>
      <xdr:spPr bwMode="auto">
        <a:xfrm>
          <a:off x="0" y="10106025"/>
          <a:ext cx="314325" cy="304800"/>
        </a:xfrm>
        <a:prstGeom prst="rect">
          <a:avLst/>
        </a:prstGeom>
        <a:noFill/>
      </xdr:spPr>
    </xdr:sp>
    <xdr:clientData/>
  </xdr:oneCellAnchor>
  <xdr:oneCellAnchor>
    <xdr:from>
      <xdr:col>1</xdr:col>
      <xdr:colOff>0</xdr:colOff>
      <xdr:row>1</xdr:row>
      <xdr:rowOff>0</xdr:rowOff>
    </xdr:from>
    <xdr:ext cx="314325" cy="304800"/>
    <xdr:sp macro="" textlink="">
      <xdr:nvSpPr>
        <xdr:cNvPr id="1027" name="AutoShape 3" descr="PIC129"/>
        <xdr:cNvSpPr>
          <a:spLocks noChangeAspect="1" noChangeArrowheads="1"/>
        </xdr:cNvSpPr>
      </xdr:nvSpPr>
      <xdr:spPr bwMode="auto">
        <a:xfrm>
          <a:off x="142875" y="18564225"/>
          <a:ext cx="314325" cy="304800"/>
        </a:xfrm>
        <a:prstGeom prst="rect">
          <a:avLst/>
        </a:prstGeom>
        <a:noFill/>
      </xdr:spPr>
    </xdr:sp>
    <xdr:clientData/>
  </xdr:oneCellAnchor>
  <xdr:oneCellAnchor>
    <xdr:from>
      <xdr:col>1</xdr:col>
      <xdr:colOff>0</xdr:colOff>
      <xdr:row>109</xdr:row>
      <xdr:rowOff>0</xdr:rowOff>
    </xdr:from>
    <xdr:ext cx="314325" cy="304800"/>
    <xdr:sp macro="" textlink="">
      <xdr:nvSpPr>
        <xdr:cNvPr id="1028" name="AutoShape 4" descr="PIC129"/>
        <xdr:cNvSpPr>
          <a:spLocks noChangeAspect="1" noChangeArrowheads="1"/>
        </xdr:cNvSpPr>
      </xdr:nvSpPr>
      <xdr:spPr bwMode="auto">
        <a:xfrm>
          <a:off x="142875" y="36833175"/>
          <a:ext cx="314325" cy="304800"/>
        </a:xfrm>
        <a:prstGeom prst="rect">
          <a:avLst/>
        </a:prstGeom>
        <a:noFill/>
      </xdr:spPr>
    </xdr:sp>
    <xdr:clientData/>
  </xdr:oneCellAnchor>
  <xdr:oneCellAnchor>
    <xdr:from>
      <xdr:col>1</xdr:col>
      <xdr:colOff>0</xdr:colOff>
      <xdr:row>165</xdr:row>
      <xdr:rowOff>0</xdr:rowOff>
    </xdr:from>
    <xdr:ext cx="314325" cy="304800"/>
    <xdr:sp macro="" textlink="">
      <xdr:nvSpPr>
        <xdr:cNvPr id="1029" name="AutoShape 5" descr="PIC129"/>
        <xdr:cNvSpPr>
          <a:spLocks noChangeAspect="1" noChangeArrowheads="1"/>
        </xdr:cNvSpPr>
      </xdr:nvSpPr>
      <xdr:spPr bwMode="auto">
        <a:xfrm>
          <a:off x="142875" y="63941325"/>
          <a:ext cx="314325" cy="304800"/>
        </a:xfrm>
        <a:prstGeom prst="rect">
          <a:avLst/>
        </a:prstGeom>
        <a:noFill/>
      </xdr:spPr>
    </xdr:sp>
    <xdr:clientData/>
  </xdr:oneCellAnchor>
  <xdr:oneCellAnchor>
    <xdr:from>
      <xdr:col>1</xdr:col>
      <xdr:colOff>0</xdr:colOff>
      <xdr:row>166</xdr:row>
      <xdr:rowOff>0</xdr:rowOff>
    </xdr:from>
    <xdr:ext cx="314325" cy="314325"/>
    <xdr:sp macro="" textlink="">
      <xdr:nvSpPr>
        <xdr:cNvPr id="1030" name="AutoShape 6" descr="PIC129"/>
        <xdr:cNvSpPr>
          <a:spLocks noChangeAspect="1" noChangeArrowheads="1"/>
        </xdr:cNvSpPr>
      </xdr:nvSpPr>
      <xdr:spPr bwMode="auto">
        <a:xfrm>
          <a:off x="142875" y="64293750"/>
          <a:ext cx="314325" cy="314325"/>
        </a:xfrm>
        <a:prstGeom prst="rect">
          <a:avLst/>
        </a:prstGeom>
        <a:noFill/>
      </xdr:spPr>
    </xdr:sp>
    <xdr:clientData/>
  </xdr:oneCellAnchor>
  <xdr:oneCellAnchor>
    <xdr:from>
      <xdr:col>1</xdr:col>
      <xdr:colOff>0</xdr:colOff>
      <xdr:row>188</xdr:row>
      <xdr:rowOff>0</xdr:rowOff>
    </xdr:from>
    <xdr:ext cx="314325" cy="304800"/>
    <xdr:sp macro="" textlink="">
      <xdr:nvSpPr>
        <xdr:cNvPr id="1031" name="AutoShape 7" descr="PIC129"/>
        <xdr:cNvSpPr>
          <a:spLocks noChangeAspect="1" noChangeArrowheads="1"/>
        </xdr:cNvSpPr>
      </xdr:nvSpPr>
      <xdr:spPr bwMode="auto">
        <a:xfrm>
          <a:off x="142875" y="67617975"/>
          <a:ext cx="314325" cy="304800"/>
        </a:xfrm>
        <a:prstGeom prst="rect">
          <a:avLst/>
        </a:prstGeom>
        <a:noFill/>
      </xdr:spPr>
    </xdr:sp>
    <xdr:clientData/>
  </xdr:oneCellAnchor>
  <xdr:oneCellAnchor>
    <xdr:from>
      <xdr:col>1</xdr:col>
      <xdr:colOff>0</xdr:colOff>
      <xdr:row>165</xdr:row>
      <xdr:rowOff>0</xdr:rowOff>
    </xdr:from>
    <xdr:ext cx="314325" cy="314325"/>
    <xdr:sp macro="" textlink="">
      <xdr:nvSpPr>
        <xdr:cNvPr id="1032" name="AutoShape 8" descr="PIC129"/>
        <xdr:cNvSpPr>
          <a:spLocks noChangeAspect="1" noChangeArrowheads="1"/>
        </xdr:cNvSpPr>
      </xdr:nvSpPr>
      <xdr:spPr bwMode="auto">
        <a:xfrm>
          <a:off x="142875" y="63941325"/>
          <a:ext cx="314325" cy="314325"/>
        </a:xfrm>
        <a:prstGeom prst="rect">
          <a:avLst/>
        </a:prstGeom>
        <a:noFill/>
      </xdr:spPr>
    </xdr:sp>
    <xdr:clientData/>
  </xdr:oneCellAnchor>
  <xdr:oneCellAnchor>
    <xdr:from>
      <xdr:col>1</xdr:col>
      <xdr:colOff>0</xdr:colOff>
      <xdr:row>465</xdr:row>
      <xdr:rowOff>0</xdr:rowOff>
    </xdr:from>
    <xdr:ext cx="314325" cy="409575"/>
    <xdr:sp macro="" textlink="">
      <xdr:nvSpPr>
        <xdr:cNvPr id="1033" name="AutoShape 9" descr="PIC129"/>
        <xdr:cNvSpPr>
          <a:spLocks noChangeAspect="1" noChangeArrowheads="1"/>
        </xdr:cNvSpPr>
      </xdr:nvSpPr>
      <xdr:spPr bwMode="auto">
        <a:xfrm>
          <a:off x="142875" y="74075925"/>
          <a:ext cx="314325" cy="4095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495300"/>
    <xdr:sp macro="" textlink="">
      <xdr:nvSpPr>
        <xdr:cNvPr id="1034" name="AutoShape 10" descr="PIC129"/>
        <xdr:cNvSpPr>
          <a:spLocks noChangeAspect="1" noChangeArrowheads="1"/>
        </xdr:cNvSpPr>
      </xdr:nvSpPr>
      <xdr:spPr bwMode="auto">
        <a:xfrm>
          <a:off x="8896350" y="74504550"/>
          <a:ext cx="314325" cy="4953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33375"/>
    <xdr:sp macro="" textlink="">
      <xdr:nvSpPr>
        <xdr:cNvPr id="1035" name="AutoShape 11" descr="PIC129"/>
        <xdr:cNvSpPr>
          <a:spLocks noChangeAspect="1" noChangeArrowheads="1"/>
        </xdr:cNvSpPr>
      </xdr:nvSpPr>
      <xdr:spPr bwMode="auto">
        <a:xfrm>
          <a:off x="8896350" y="766476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036" name="AutoShape 12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167</xdr:row>
      <xdr:rowOff>28575</xdr:rowOff>
    </xdr:from>
    <xdr:ext cx="314325" cy="304800"/>
    <xdr:sp macro="" textlink="">
      <xdr:nvSpPr>
        <xdr:cNvPr id="1037" name="AutoShape 13" descr="PIC129"/>
        <xdr:cNvSpPr>
          <a:spLocks noChangeAspect="1" noChangeArrowheads="1"/>
        </xdr:cNvSpPr>
      </xdr:nvSpPr>
      <xdr:spPr bwMode="auto">
        <a:xfrm>
          <a:off x="8896350" y="64417575"/>
          <a:ext cx="314325" cy="3048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165</xdr:row>
      <xdr:rowOff>0</xdr:rowOff>
    </xdr:from>
    <xdr:ext cx="314325" cy="304800"/>
    <xdr:sp macro="" textlink="">
      <xdr:nvSpPr>
        <xdr:cNvPr id="1038" name="AutoShape 14" descr="PIC129"/>
        <xdr:cNvSpPr>
          <a:spLocks noChangeAspect="1" noChangeArrowheads="1"/>
        </xdr:cNvSpPr>
      </xdr:nvSpPr>
      <xdr:spPr bwMode="auto">
        <a:xfrm>
          <a:off x="8896350" y="63941325"/>
          <a:ext cx="314325" cy="3048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165</xdr:row>
      <xdr:rowOff>0</xdr:rowOff>
    </xdr:from>
    <xdr:ext cx="314325" cy="314325"/>
    <xdr:sp macro="" textlink="">
      <xdr:nvSpPr>
        <xdr:cNvPr id="1039" name="AutoShape 15" descr="PIC129"/>
        <xdr:cNvSpPr>
          <a:spLocks noChangeAspect="1" noChangeArrowheads="1"/>
        </xdr:cNvSpPr>
      </xdr:nvSpPr>
      <xdr:spPr bwMode="auto">
        <a:xfrm>
          <a:off x="8896350" y="63941325"/>
          <a:ext cx="314325" cy="31432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110</xdr:row>
      <xdr:rowOff>28575</xdr:rowOff>
    </xdr:from>
    <xdr:ext cx="314325" cy="314325"/>
    <xdr:sp macro="" textlink="">
      <xdr:nvSpPr>
        <xdr:cNvPr id="1040" name="AutoShape 16" descr="PIC129"/>
        <xdr:cNvSpPr>
          <a:spLocks noChangeAspect="1" noChangeArrowheads="1"/>
        </xdr:cNvSpPr>
      </xdr:nvSpPr>
      <xdr:spPr bwMode="auto">
        <a:xfrm>
          <a:off x="8896350" y="37033200"/>
          <a:ext cx="314325" cy="31432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</xdr:row>
      <xdr:rowOff>28575</xdr:rowOff>
    </xdr:from>
    <xdr:ext cx="314325" cy="323850"/>
    <xdr:sp macro="" textlink="">
      <xdr:nvSpPr>
        <xdr:cNvPr id="1041" name="AutoShape 17" descr="PIC129"/>
        <xdr:cNvSpPr>
          <a:spLocks noChangeAspect="1" noChangeArrowheads="1"/>
        </xdr:cNvSpPr>
      </xdr:nvSpPr>
      <xdr:spPr bwMode="auto">
        <a:xfrm>
          <a:off x="8896350" y="1876425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0</xdr:row>
      <xdr:rowOff>0</xdr:rowOff>
    </xdr:from>
    <xdr:ext cx="314325" cy="304800"/>
    <xdr:sp macro="" textlink="">
      <xdr:nvSpPr>
        <xdr:cNvPr id="1042" name="AutoShape 18" descr="PIC129"/>
        <xdr:cNvSpPr>
          <a:spLocks noChangeAspect="1" noChangeArrowheads="1"/>
        </xdr:cNvSpPr>
      </xdr:nvSpPr>
      <xdr:spPr bwMode="auto">
        <a:xfrm>
          <a:off x="8896350" y="9696450"/>
          <a:ext cx="314325" cy="3048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0</xdr:row>
      <xdr:rowOff>0</xdr:rowOff>
    </xdr:from>
    <xdr:ext cx="314325" cy="304800"/>
    <xdr:sp macro="" textlink="">
      <xdr:nvSpPr>
        <xdr:cNvPr id="1043" name="AutoShape 19" descr="PIC129"/>
        <xdr:cNvSpPr>
          <a:spLocks noChangeAspect="1" noChangeArrowheads="1"/>
        </xdr:cNvSpPr>
      </xdr:nvSpPr>
      <xdr:spPr bwMode="auto">
        <a:xfrm>
          <a:off x="8896350" y="742950"/>
          <a:ext cx="314325" cy="3048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0</xdr:row>
      <xdr:rowOff>0</xdr:rowOff>
    </xdr:from>
    <xdr:ext cx="314325" cy="304800"/>
    <xdr:sp macro="" textlink="">
      <xdr:nvSpPr>
        <xdr:cNvPr id="1044" name="AutoShape 20" descr="PIC129"/>
        <xdr:cNvSpPr>
          <a:spLocks noChangeAspect="1" noChangeArrowheads="1"/>
        </xdr:cNvSpPr>
      </xdr:nvSpPr>
      <xdr:spPr bwMode="auto">
        <a:xfrm>
          <a:off x="8896350" y="9696450"/>
          <a:ext cx="314325" cy="3048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</xdr:row>
      <xdr:rowOff>28575</xdr:rowOff>
    </xdr:from>
    <xdr:ext cx="314325" cy="323850"/>
    <xdr:sp macro="" textlink="">
      <xdr:nvSpPr>
        <xdr:cNvPr id="1045" name="AutoShape 21" descr="PIC129"/>
        <xdr:cNvSpPr>
          <a:spLocks noChangeAspect="1" noChangeArrowheads="1"/>
        </xdr:cNvSpPr>
      </xdr:nvSpPr>
      <xdr:spPr bwMode="auto">
        <a:xfrm>
          <a:off x="8896350" y="1876425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110</xdr:row>
      <xdr:rowOff>28575</xdr:rowOff>
    </xdr:from>
    <xdr:ext cx="314325" cy="314325"/>
    <xdr:sp macro="" textlink="">
      <xdr:nvSpPr>
        <xdr:cNvPr id="1046" name="AutoShape 22" descr="PIC129"/>
        <xdr:cNvSpPr>
          <a:spLocks noChangeAspect="1" noChangeArrowheads="1"/>
        </xdr:cNvSpPr>
      </xdr:nvSpPr>
      <xdr:spPr bwMode="auto">
        <a:xfrm>
          <a:off x="8896350" y="37033200"/>
          <a:ext cx="314325" cy="31432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165</xdr:row>
      <xdr:rowOff>0</xdr:rowOff>
    </xdr:from>
    <xdr:ext cx="314325" cy="314325"/>
    <xdr:sp macro="" textlink="">
      <xdr:nvSpPr>
        <xdr:cNvPr id="1047" name="AutoShape 23" descr="PIC129"/>
        <xdr:cNvSpPr>
          <a:spLocks noChangeAspect="1" noChangeArrowheads="1"/>
        </xdr:cNvSpPr>
      </xdr:nvSpPr>
      <xdr:spPr bwMode="auto">
        <a:xfrm>
          <a:off x="8896350" y="63941325"/>
          <a:ext cx="314325" cy="31432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165</xdr:row>
      <xdr:rowOff>0</xdr:rowOff>
    </xdr:from>
    <xdr:ext cx="314325" cy="304800"/>
    <xdr:sp macro="" textlink="">
      <xdr:nvSpPr>
        <xdr:cNvPr id="1048" name="AutoShape 24" descr="PIC129"/>
        <xdr:cNvSpPr>
          <a:spLocks noChangeAspect="1" noChangeArrowheads="1"/>
        </xdr:cNvSpPr>
      </xdr:nvSpPr>
      <xdr:spPr bwMode="auto">
        <a:xfrm>
          <a:off x="8896350" y="63941325"/>
          <a:ext cx="314325" cy="3048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167</xdr:row>
      <xdr:rowOff>28575</xdr:rowOff>
    </xdr:from>
    <xdr:ext cx="314325" cy="304800"/>
    <xdr:sp macro="" textlink="">
      <xdr:nvSpPr>
        <xdr:cNvPr id="1049" name="AutoShape 25" descr="PIC129"/>
        <xdr:cNvSpPr>
          <a:spLocks noChangeAspect="1" noChangeArrowheads="1"/>
        </xdr:cNvSpPr>
      </xdr:nvSpPr>
      <xdr:spPr bwMode="auto">
        <a:xfrm>
          <a:off x="8896350" y="64417575"/>
          <a:ext cx="314325" cy="3048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189</xdr:row>
      <xdr:rowOff>28575</xdr:rowOff>
    </xdr:from>
    <xdr:ext cx="314325" cy="323850"/>
    <xdr:sp macro="" textlink="">
      <xdr:nvSpPr>
        <xdr:cNvPr id="1050" name="AutoShape 26" descr="PIC129"/>
        <xdr:cNvSpPr>
          <a:spLocks noChangeAspect="1" noChangeArrowheads="1"/>
        </xdr:cNvSpPr>
      </xdr:nvSpPr>
      <xdr:spPr bwMode="auto">
        <a:xfrm>
          <a:off x="8896350" y="678180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495300"/>
    <xdr:sp macro="" textlink="">
      <xdr:nvSpPr>
        <xdr:cNvPr id="1051" name="AutoShape 27" descr="PIC129"/>
        <xdr:cNvSpPr>
          <a:spLocks noChangeAspect="1" noChangeArrowheads="1"/>
        </xdr:cNvSpPr>
      </xdr:nvSpPr>
      <xdr:spPr bwMode="auto">
        <a:xfrm>
          <a:off x="8896350" y="74504550"/>
          <a:ext cx="314325" cy="4953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052" name="AutoShape 28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053" name="AutoShape 29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162</xdr:row>
      <xdr:rowOff>0</xdr:rowOff>
    </xdr:from>
    <xdr:ext cx="314325" cy="314325"/>
    <xdr:sp macro="" textlink="">
      <xdr:nvSpPr>
        <xdr:cNvPr id="1054" name="AutoShape 30" descr="PIC129"/>
        <xdr:cNvSpPr>
          <a:spLocks noChangeAspect="1" noChangeArrowheads="1"/>
        </xdr:cNvSpPr>
      </xdr:nvSpPr>
      <xdr:spPr bwMode="auto">
        <a:xfrm>
          <a:off x="8896350" y="46358175"/>
          <a:ext cx="314325" cy="31432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162</xdr:row>
      <xdr:rowOff>0</xdr:rowOff>
    </xdr:from>
    <xdr:ext cx="314325" cy="304800"/>
    <xdr:sp macro="" textlink="">
      <xdr:nvSpPr>
        <xdr:cNvPr id="1055" name="AutoShape 31" descr="PIC129"/>
        <xdr:cNvSpPr>
          <a:spLocks noChangeAspect="1" noChangeArrowheads="1"/>
        </xdr:cNvSpPr>
      </xdr:nvSpPr>
      <xdr:spPr bwMode="auto">
        <a:xfrm>
          <a:off x="8896350" y="46367700"/>
          <a:ext cx="314325" cy="304800"/>
        </a:xfrm>
        <a:prstGeom prst="rect">
          <a:avLst/>
        </a:prstGeom>
        <a:noFill/>
      </xdr:spPr>
    </xdr:sp>
    <xdr:clientData/>
  </xdr:oneCellAnchor>
  <xdr:oneCellAnchor>
    <xdr:from>
      <xdr:col>1</xdr:col>
      <xdr:colOff>0</xdr:colOff>
      <xdr:row>69</xdr:row>
      <xdr:rowOff>0</xdr:rowOff>
    </xdr:from>
    <xdr:ext cx="314325" cy="304800"/>
    <xdr:sp macro="" textlink="">
      <xdr:nvSpPr>
        <xdr:cNvPr id="1056" name="AutoShape 32" descr="PIC129"/>
        <xdr:cNvSpPr>
          <a:spLocks noChangeAspect="1" noChangeArrowheads="1"/>
        </xdr:cNvSpPr>
      </xdr:nvSpPr>
      <xdr:spPr bwMode="auto">
        <a:xfrm>
          <a:off x="142875" y="27755850"/>
          <a:ext cx="314325" cy="3048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70</xdr:row>
      <xdr:rowOff>28575</xdr:rowOff>
    </xdr:from>
    <xdr:ext cx="314325" cy="323850"/>
    <xdr:sp macro="" textlink="">
      <xdr:nvSpPr>
        <xdr:cNvPr id="1057" name="AutoShape 33" descr="PIC129"/>
        <xdr:cNvSpPr>
          <a:spLocks noChangeAspect="1" noChangeArrowheads="1"/>
        </xdr:cNvSpPr>
      </xdr:nvSpPr>
      <xdr:spPr bwMode="auto">
        <a:xfrm>
          <a:off x="8896350" y="279558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70</xdr:row>
      <xdr:rowOff>28575</xdr:rowOff>
    </xdr:from>
    <xdr:ext cx="314325" cy="323850"/>
    <xdr:sp macro="" textlink="">
      <xdr:nvSpPr>
        <xdr:cNvPr id="1058" name="AutoShape 34" descr="PIC129"/>
        <xdr:cNvSpPr>
          <a:spLocks noChangeAspect="1" noChangeArrowheads="1"/>
        </xdr:cNvSpPr>
      </xdr:nvSpPr>
      <xdr:spPr bwMode="auto">
        <a:xfrm>
          <a:off x="8896350" y="279558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1</xdr:col>
      <xdr:colOff>0</xdr:colOff>
      <xdr:row>165</xdr:row>
      <xdr:rowOff>0</xdr:rowOff>
    </xdr:from>
    <xdr:ext cx="314325" cy="304800"/>
    <xdr:sp macro="" textlink="">
      <xdr:nvSpPr>
        <xdr:cNvPr id="1059" name="AutoShape 35" descr="PIC129"/>
        <xdr:cNvSpPr>
          <a:spLocks noChangeAspect="1" noChangeArrowheads="1"/>
        </xdr:cNvSpPr>
      </xdr:nvSpPr>
      <xdr:spPr bwMode="auto">
        <a:xfrm>
          <a:off x="142875" y="63941325"/>
          <a:ext cx="314325" cy="3048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165</xdr:row>
      <xdr:rowOff>0</xdr:rowOff>
    </xdr:from>
    <xdr:ext cx="314325" cy="314325"/>
    <xdr:sp macro="" textlink="">
      <xdr:nvSpPr>
        <xdr:cNvPr id="1060" name="AutoShape 36" descr="PIC129"/>
        <xdr:cNvSpPr>
          <a:spLocks noChangeAspect="1" noChangeArrowheads="1"/>
        </xdr:cNvSpPr>
      </xdr:nvSpPr>
      <xdr:spPr bwMode="auto">
        <a:xfrm>
          <a:off x="8896350" y="63941325"/>
          <a:ext cx="314325" cy="31432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165</xdr:row>
      <xdr:rowOff>0</xdr:rowOff>
    </xdr:from>
    <xdr:ext cx="314325" cy="314325"/>
    <xdr:sp macro="" textlink="">
      <xdr:nvSpPr>
        <xdr:cNvPr id="1061" name="AutoShape 37" descr="PIC129"/>
        <xdr:cNvSpPr>
          <a:spLocks noChangeAspect="1" noChangeArrowheads="1"/>
        </xdr:cNvSpPr>
      </xdr:nvSpPr>
      <xdr:spPr bwMode="auto">
        <a:xfrm>
          <a:off x="8896350" y="63941325"/>
          <a:ext cx="314325" cy="31432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42900"/>
    <xdr:sp macro="" textlink="">
      <xdr:nvSpPr>
        <xdr:cNvPr id="1062" name="AutoShape 38" descr="PIC129"/>
        <xdr:cNvSpPr>
          <a:spLocks noChangeAspect="1" noChangeArrowheads="1"/>
        </xdr:cNvSpPr>
      </xdr:nvSpPr>
      <xdr:spPr bwMode="auto">
        <a:xfrm>
          <a:off x="8896350" y="76647675"/>
          <a:ext cx="314325" cy="3429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42900"/>
    <xdr:sp macro="" textlink="">
      <xdr:nvSpPr>
        <xdr:cNvPr id="1063" name="AutoShape 39" descr="PIC129"/>
        <xdr:cNvSpPr>
          <a:spLocks noChangeAspect="1" noChangeArrowheads="1"/>
        </xdr:cNvSpPr>
      </xdr:nvSpPr>
      <xdr:spPr bwMode="auto">
        <a:xfrm>
          <a:off x="8896350" y="76647675"/>
          <a:ext cx="314325" cy="3429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064" name="AutoShape 40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14325"/>
    <xdr:sp macro="" textlink="">
      <xdr:nvSpPr>
        <xdr:cNvPr id="1065" name="AutoShape 41" descr="PIC129"/>
        <xdr:cNvSpPr>
          <a:spLocks noChangeAspect="1" noChangeArrowheads="1"/>
        </xdr:cNvSpPr>
      </xdr:nvSpPr>
      <xdr:spPr bwMode="auto">
        <a:xfrm>
          <a:off x="8896350" y="76647675"/>
          <a:ext cx="314325" cy="31432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066" name="AutoShape 42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067" name="AutoShape 43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504825"/>
    <xdr:sp macro="" textlink="">
      <xdr:nvSpPr>
        <xdr:cNvPr id="1068" name="AutoShape 44" descr="PIC129"/>
        <xdr:cNvSpPr>
          <a:spLocks noChangeAspect="1" noChangeArrowheads="1"/>
        </xdr:cNvSpPr>
      </xdr:nvSpPr>
      <xdr:spPr bwMode="auto">
        <a:xfrm>
          <a:off x="8896350" y="74495025"/>
          <a:ext cx="314325" cy="50482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495300"/>
    <xdr:sp macro="" textlink="">
      <xdr:nvSpPr>
        <xdr:cNvPr id="1069" name="AutoShape 45" descr="PIC129"/>
        <xdr:cNvSpPr>
          <a:spLocks noChangeAspect="1" noChangeArrowheads="1"/>
        </xdr:cNvSpPr>
      </xdr:nvSpPr>
      <xdr:spPr bwMode="auto">
        <a:xfrm>
          <a:off x="8896350" y="74504550"/>
          <a:ext cx="314325" cy="4953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533400"/>
    <xdr:sp macro="" textlink="">
      <xdr:nvSpPr>
        <xdr:cNvPr id="1070" name="AutoShape 46" descr="PIC129"/>
        <xdr:cNvSpPr>
          <a:spLocks noChangeAspect="1" noChangeArrowheads="1"/>
        </xdr:cNvSpPr>
      </xdr:nvSpPr>
      <xdr:spPr bwMode="auto">
        <a:xfrm>
          <a:off x="8896350" y="74742675"/>
          <a:ext cx="314325" cy="5334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533400"/>
    <xdr:sp macro="" textlink="">
      <xdr:nvSpPr>
        <xdr:cNvPr id="1071" name="AutoShape 47" descr="PIC129"/>
        <xdr:cNvSpPr>
          <a:spLocks noChangeAspect="1" noChangeArrowheads="1"/>
        </xdr:cNvSpPr>
      </xdr:nvSpPr>
      <xdr:spPr bwMode="auto">
        <a:xfrm>
          <a:off x="8896350" y="74742675"/>
          <a:ext cx="314325" cy="5334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189</xdr:row>
      <xdr:rowOff>19050</xdr:rowOff>
    </xdr:from>
    <xdr:ext cx="314325" cy="333375"/>
    <xdr:sp macro="" textlink="">
      <xdr:nvSpPr>
        <xdr:cNvPr id="1072" name="AutoShape 48" descr="PIC129"/>
        <xdr:cNvSpPr>
          <a:spLocks noChangeAspect="1" noChangeArrowheads="1"/>
        </xdr:cNvSpPr>
      </xdr:nvSpPr>
      <xdr:spPr bwMode="auto">
        <a:xfrm>
          <a:off x="8896350" y="678084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189</xdr:row>
      <xdr:rowOff>28575</xdr:rowOff>
    </xdr:from>
    <xdr:ext cx="314325" cy="323850"/>
    <xdr:sp macro="" textlink="">
      <xdr:nvSpPr>
        <xdr:cNvPr id="1073" name="AutoShape 49" descr="PIC129"/>
        <xdr:cNvSpPr>
          <a:spLocks noChangeAspect="1" noChangeArrowheads="1"/>
        </xdr:cNvSpPr>
      </xdr:nvSpPr>
      <xdr:spPr bwMode="auto">
        <a:xfrm>
          <a:off x="8896350" y="678180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190</xdr:row>
      <xdr:rowOff>28575</xdr:rowOff>
    </xdr:from>
    <xdr:ext cx="314325" cy="333375"/>
    <xdr:sp macro="" textlink="">
      <xdr:nvSpPr>
        <xdr:cNvPr id="1074" name="AutoShape 50" descr="PIC129"/>
        <xdr:cNvSpPr>
          <a:spLocks noChangeAspect="1" noChangeArrowheads="1"/>
        </xdr:cNvSpPr>
      </xdr:nvSpPr>
      <xdr:spPr bwMode="auto">
        <a:xfrm>
          <a:off x="8896350" y="68046600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190</xdr:row>
      <xdr:rowOff>28575</xdr:rowOff>
    </xdr:from>
    <xdr:ext cx="314325" cy="333375"/>
    <xdr:sp macro="" textlink="">
      <xdr:nvSpPr>
        <xdr:cNvPr id="1075" name="AutoShape 51" descr="PIC129"/>
        <xdr:cNvSpPr>
          <a:spLocks noChangeAspect="1" noChangeArrowheads="1"/>
        </xdr:cNvSpPr>
      </xdr:nvSpPr>
      <xdr:spPr bwMode="auto">
        <a:xfrm>
          <a:off x="8896350" y="68046600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165</xdr:row>
      <xdr:rowOff>0</xdr:rowOff>
    </xdr:from>
    <xdr:ext cx="314325" cy="323850"/>
    <xdr:sp macro="" textlink="">
      <xdr:nvSpPr>
        <xdr:cNvPr id="1076" name="AutoShape 52" descr="PIC129"/>
        <xdr:cNvSpPr>
          <a:spLocks noChangeAspect="1" noChangeArrowheads="1"/>
        </xdr:cNvSpPr>
      </xdr:nvSpPr>
      <xdr:spPr bwMode="auto">
        <a:xfrm>
          <a:off x="8896350" y="6394132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165</xdr:row>
      <xdr:rowOff>0</xdr:rowOff>
    </xdr:from>
    <xdr:ext cx="314325" cy="314325"/>
    <xdr:sp macro="" textlink="">
      <xdr:nvSpPr>
        <xdr:cNvPr id="1077" name="AutoShape 53" descr="PIC129"/>
        <xdr:cNvSpPr>
          <a:spLocks noChangeAspect="1" noChangeArrowheads="1"/>
        </xdr:cNvSpPr>
      </xdr:nvSpPr>
      <xdr:spPr bwMode="auto">
        <a:xfrm>
          <a:off x="8896350" y="63941325"/>
          <a:ext cx="314325" cy="31432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165</xdr:row>
      <xdr:rowOff>0</xdr:rowOff>
    </xdr:from>
    <xdr:ext cx="314325" cy="342900"/>
    <xdr:sp macro="" textlink="">
      <xdr:nvSpPr>
        <xdr:cNvPr id="1078" name="AutoShape 54" descr="PIC129"/>
        <xdr:cNvSpPr>
          <a:spLocks noChangeAspect="1" noChangeArrowheads="1"/>
        </xdr:cNvSpPr>
      </xdr:nvSpPr>
      <xdr:spPr bwMode="auto">
        <a:xfrm>
          <a:off x="8896350" y="63941325"/>
          <a:ext cx="314325" cy="3429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165</xdr:row>
      <xdr:rowOff>0</xdr:rowOff>
    </xdr:from>
    <xdr:ext cx="314325" cy="342900"/>
    <xdr:sp macro="" textlink="">
      <xdr:nvSpPr>
        <xdr:cNvPr id="1079" name="AutoShape 55" descr="PIC129"/>
        <xdr:cNvSpPr>
          <a:spLocks noChangeAspect="1" noChangeArrowheads="1"/>
        </xdr:cNvSpPr>
      </xdr:nvSpPr>
      <xdr:spPr bwMode="auto">
        <a:xfrm>
          <a:off x="8896350" y="63941325"/>
          <a:ext cx="314325" cy="3429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165</xdr:row>
      <xdr:rowOff>0</xdr:rowOff>
    </xdr:from>
    <xdr:ext cx="314325" cy="323850"/>
    <xdr:sp macro="" textlink="">
      <xdr:nvSpPr>
        <xdr:cNvPr id="1080" name="AutoShape 56" descr="PIC129"/>
        <xdr:cNvSpPr>
          <a:spLocks noChangeAspect="1" noChangeArrowheads="1"/>
        </xdr:cNvSpPr>
      </xdr:nvSpPr>
      <xdr:spPr bwMode="auto">
        <a:xfrm>
          <a:off x="8896350" y="6394132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165</xdr:row>
      <xdr:rowOff>0</xdr:rowOff>
    </xdr:from>
    <xdr:ext cx="314325" cy="314325"/>
    <xdr:sp macro="" textlink="">
      <xdr:nvSpPr>
        <xdr:cNvPr id="1081" name="AutoShape 57" descr="PIC129"/>
        <xdr:cNvSpPr>
          <a:spLocks noChangeAspect="1" noChangeArrowheads="1"/>
        </xdr:cNvSpPr>
      </xdr:nvSpPr>
      <xdr:spPr bwMode="auto">
        <a:xfrm>
          <a:off x="8896350" y="63941325"/>
          <a:ext cx="314325" cy="31432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165</xdr:row>
      <xdr:rowOff>0</xdr:rowOff>
    </xdr:from>
    <xdr:ext cx="314325" cy="323850"/>
    <xdr:sp macro="" textlink="">
      <xdr:nvSpPr>
        <xdr:cNvPr id="1082" name="AutoShape 58" descr="PIC129"/>
        <xdr:cNvSpPr>
          <a:spLocks noChangeAspect="1" noChangeArrowheads="1"/>
        </xdr:cNvSpPr>
      </xdr:nvSpPr>
      <xdr:spPr bwMode="auto">
        <a:xfrm>
          <a:off x="8896350" y="6394132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165</xdr:row>
      <xdr:rowOff>0</xdr:rowOff>
    </xdr:from>
    <xdr:ext cx="314325" cy="323850"/>
    <xdr:sp macro="" textlink="">
      <xdr:nvSpPr>
        <xdr:cNvPr id="1083" name="AutoShape 59" descr="PIC129"/>
        <xdr:cNvSpPr>
          <a:spLocks noChangeAspect="1" noChangeArrowheads="1"/>
        </xdr:cNvSpPr>
      </xdr:nvSpPr>
      <xdr:spPr bwMode="auto">
        <a:xfrm>
          <a:off x="8896350" y="6394132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165</xdr:row>
      <xdr:rowOff>0</xdr:rowOff>
    </xdr:from>
    <xdr:ext cx="314325" cy="323850"/>
    <xdr:sp macro="" textlink="">
      <xdr:nvSpPr>
        <xdr:cNvPr id="1084" name="AutoShape 60" descr="PIC129"/>
        <xdr:cNvSpPr>
          <a:spLocks noChangeAspect="1" noChangeArrowheads="1"/>
        </xdr:cNvSpPr>
      </xdr:nvSpPr>
      <xdr:spPr bwMode="auto">
        <a:xfrm>
          <a:off x="8896350" y="6394132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165</xdr:row>
      <xdr:rowOff>0</xdr:rowOff>
    </xdr:from>
    <xdr:ext cx="314325" cy="314325"/>
    <xdr:sp macro="" textlink="">
      <xdr:nvSpPr>
        <xdr:cNvPr id="1085" name="AutoShape 61" descr="PIC129"/>
        <xdr:cNvSpPr>
          <a:spLocks noChangeAspect="1" noChangeArrowheads="1"/>
        </xdr:cNvSpPr>
      </xdr:nvSpPr>
      <xdr:spPr bwMode="auto">
        <a:xfrm>
          <a:off x="8896350" y="63941325"/>
          <a:ext cx="314325" cy="31432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165</xdr:row>
      <xdr:rowOff>0</xdr:rowOff>
    </xdr:from>
    <xdr:ext cx="314325" cy="323850"/>
    <xdr:sp macro="" textlink="">
      <xdr:nvSpPr>
        <xdr:cNvPr id="1086" name="AutoShape 62" descr="PIC129"/>
        <xdr:cNvSpPr>
          <a:spLocks noChangeAspect="1" noChangeArrowheads="1"/>
        </xdr:cNvSpPr>
      </xdr:nvSpPr>
      <xdr:spPr bwMode="auto">
        <a:xfrm>
          <a:off x="8896350" y="6394132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165</xdr:row>
      <xdr:rowOff>0</xdr:rowOff>
    </xdr:from>
    <xdr:ext cx="314325" cy="323850"/>
    <xdr:sp macro="" textlink="">
      <xdr:nvSpPr>
        <xdr:cNvPr id="1087" name="AutoShape 63" descr="PIC129"/>
        <xdr:cNvSpPr>
          <a:spLocks noChangeAspect="1" noChangeArrowheads="1"/>
        </xdr:cNvSpPr>
      </xdr:nvSpPr>
      <xdr:spPr bwMode="auto">
        <a:xfrm>
          <a:off x="8896350" y="6394132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162</xdr:row>
      <xdr:rowOff>0</xdr:rowOff>
    </xdr:from>
    <xdr:ext cx="314325" cy="333375"/>
    <xdr:sp macro="" textlink="">
      <xdr:nvSpPr>
        <xdr:cNvPr id="1088" name="AutoShape 64" descr="PIC129"/>
        <xdr:cNvSpPr>
          <a:spLocks noChangeAspect="1" noChangeArrowheads="1"/>
        </xdr:cNvSpPr>
      </xdr:nvSpPr>
      <xdr:spPr bwMode="auto">
        <a:xfrm>
          <a:off x="8896350" y="463581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162</xdr:row>
      <xdr:rowOff>0</xdr:rowOff>
    </xdr:from>
    <xdr:ext cx="314325" cy="323850"/>
    <xdr:sp macro="" textlink="">
      <xdr:nvSpPr>
        <xdr:cNvPr id="1089" name="AutoShape 65" descr="PIC129"/>
        <xdr:cNvSpPr>
          <a:spLocks noChangeAspect="1" noChangeArrowheads="1"/>
        </xdr:cNvSpPr>
      </xdr:nvSpPr>
      <xdr:spPr bwMode="auto">
        <a:xfrm>
          <a:off x="8896350" y="46367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162</xdr:row>
      <xdr:rowOff>0</xdr:rowOff>
    </xdr:from>
    <xdr:ext cx="314325" cy="323850"/>
    <xdr:sp macro="" textlink="">
      <xdr:nvSpPr>
        <xdr:cNvPr id="1090" name="AutoShape 66" descr="PIC129"/>
        <xdr:cNvSpPr>
          <a:spLocks noChangeAspect="1" noChangeArrowheads="1"/>
        </xdr:cNvSpPr>
      </xdr:nvSpPr>
      <xdr:spPr bwMode="auto">
        <a:xfrm>
          <a:off x="8896350" y="4669155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162</xdr:row>
      <xdr:rowOff>0</xdr:rowOff>
    </xdr:from>
    <xdr:ext cx="314325" cy="323850"/>
    <xdr:sp macro="" textlink="">
      <xdr:nvSpPr>
        <xdr:cNvPr id="1091" name="AutoShape 67" descr="PIC129"/>
        <xdr:cNvSpPr>
          <a:spLocks noChangeAspect="1" noChangeArrowheads="1"/>
        </xdr:cNvSpPr>
      </xdr:nvSpPr>
      <xdr:spPr bwMode="auto">
        <a:xfrm>
          <a:off x="8896350" y="4669155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110</xdr:row>
      <xdr:rowOff>19050</xdr:rowOff>
    </xdr:from>
    <xdr:ext cx="314325" cy="323850"/>
    <xdr:sp macro="" textlink="">
      <xdr:nvSpPr>
        <xdr:cNvPr id="1092" name="AutoShape 68" descr="PIC129"/>
        <xdr:cNvSpPr>
          <a:spLocks noChangeAspect="1" noChangeArrowheads="1"/>
        </xdr:cNvSpPr>
      </xdr:nvSpPr>
      <xdr:spPr bwMode="auto">
        <a:xfrm>
          <a:off x="8896350" y="37023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110</xdr:row>
      <xdr:rowOff>28575</xdr:rowOff>
    </xdr:from>
    <xdr:ext cx="314325" cy="314325"/>
    <xdr:sp macro="" textlink="">
      <xdr:nvSpPr>
        <xdr:cNvPr id="1093" name="AutoShape 69" descr="PIC129"/>
        <xdr:cNvSpPr>
          <a:spLocks noChangeAspect="1" noChangeArrowheads="1"/>
        </xdr:cNvSpPr>
      </xdr:nvSpPr>
      <xdr:spPr bwMode="auto">
        <a:xfrm>
          <a:off x="8896350" y="37033200"/>
          <a:ext cx="314325" cy="31432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111</xdr:row>
      <xdr:rowOff>28575</xdr:rowOff>
    </xdr:from>
    <xdr:ext cx="314325" cy="323850"/>
    <xdr:sp macro="" textlink="">
      <xdr:nvSpPr>
        <xdr:cNvPr id="1094" name="AutoShape 70" descr="PIC129"/>
        <xdr:cNvSpPr>
          <a:spLocks noChangeAspect="1" noChangeArrowheads="1"/>
        </xdr:cNvSpPr>
      </xdr:nvSpPr>
      <xdr:spPr bwMode="auto">
        <a:xfrm>
          <a:off x="8896350" y="3734752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111</xdr:row>
      <xdr:rowOff>28575</xdr:rowOff>
    </xdr:from>
    <xdr:ext cx="314325" cy="323850"/>
    <xdr:sp macro="" textlink="">
      <xdr:nvSpPr>
        <xdr:cNvPr id="1095" name="AutoShape 71" descr="PIC129"/>
        <xdr:cNvSpPr>
          <a:spLocks noChangeAspect="1" noChangeArrowheads="1"/>
        </xdr:cNvSpPr>
      </xdr:nvSpPr>
      <xdr:spPr bwMode="auto">
        <a:xfrm>
          <a:off x="8896350" y="3734752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70</xdr:row>
      <xdr:rowOff>19050</xdr:rowOff>
    </xdr:from>
    <xdr:ext cx="314325" cy="333375"/>
    <xdr:sp macro="" textlink="">
      <xdr:nvSpPr>
        <xdr:cNvPr id="1096" name="AutoShape 72" descr="PIC129"/>
        <xdr:cNvSpPr>
          <a:spLocks noChangeAspect="1" noChangeArrowheads="1"/>
        </xdr:cNvSpPr>
      </xdr:nvSpPr>
      <xdr:spPr bwMode="auto">
        <a:xfrm>
          <a:off x="8896350" y="27946350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70</xdr:row>
      <xdr:rowOff>28575</xdr:rowOff>
    </xdr:from>
    <xdr:ext cx="314325" cy="323850"/>
    <xdr:sp macro="" textlink="">
      <xdr:nvSpPr>
        <xdr:cNvPr id="1097" name="AutoShape 73" descr="PIC129"/>
        <xdr:cNvSpPr>
          <a:spLocks noChangeAspect="1" noChangeArrowheads="1"/>
        </xdr:cNvSpPr>
      </xdr:nvSpPr>
      <xdr:spPr bwMode="auto">
        <a:xfrm>
          <a:off x="8896350" y="279558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71</xdr:row>
      <xdr:rowOff>28575</xdr:rowOff>
    </xdr:from>
    <xdr:ext cx="314325" cy="323850"/>
    <xdr:sp macro="" textlink="">
      <xdr:nvSpPr>
        <xdr:cNvPr id="1098" name="AutoShape 74" descr="PIC129"/>
        <xdr:cNvSpPr>
          <a:spLocks noChangeAspect="1" noChangeArrowheads="1"/>
        </xdr:cNvSpPr>
      </xdr:nvSpPr>
      <xdr:spPr bwMode="auto">
        <a:xfrm>
          <a:off x="8896350" y="281844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71</xdr:row>
      <xdr:rowOff>28575</xdr:rowOff>
    </xdr:from>
    <xdr:ext cx="314325" cy="323850"/>
    <xdr:sp macro="" textlink="">
      <xdr:nvSpPr>
        <xdr:cNvPr id="1099" name="AutoShape 75" descr="PIC129"/>
        <xdr:cNvSpPr>
          <a:spLocks noChangeAspect="1" noChangeArrowheads="1"/>
        </xdr:cNvSpPr>
      </xdr:nvSpPr>
      <xdr:spPr bwMode="auto">
        <a:xfrm>
          <a:off x="8896350" y="281844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</xdr:row>
      <xdr:rowOff>19050</xdr:rowOff>
    </xdr:from>
    <xdr:ext cx="314325" cy="333375"/>
    <xdr:sp macro="" textlink="">
      <xdr:nvSpPr>
        <xdr:cNvPr id="1100" name="AutoShape 76" descr="PIC129"/>
        <xdr:cNvSpPr>
          <a:spLocks noChangeAspect="1" noChangeArrowheads="1"/>
        </xdr:cNvSpPr>
      </xdr:nvSpPr>
      <xdr:spPr bwMode="auto">
        <a:xfrm>
          <a:off x="8896350" y="1875472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</xdr:row>
      <xdr:rowOff>28575</xdr:rowOff>
    </xdr:from>
    <xdr:ext cx="314325" cy="323850"/>
    <xdr:sp macro="" textlink="">
      <xdr:nvSpPr>
        <xdr:cNvPr id="1101" name="AutoShape 77" descr="PIC129"/>
        <xdr:cNvSpPr>
          <a:spLocks noChangeAspect="1" noChangeArrowheads="1"/>
        </xdr:cNvSpPr>
      </xdr:nvSpPr>
      <xdr:spPr bwMode="auto">
        <a:xfrm>
          <a:off x="8896350" y="1876425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3</xdr:row>
      <xdr:rowOff>28575</xdr:rowOff>
    </xdr:from>
    <xdr:ext cx="314325" cy="323850"/>
    <xdr:sp macro="" textlink="">
      <xdr:nvSpPr>
        <xdr:cNvPr id="1102" name="AutoShape 78" descr="PIC129"/>
        <xdr:cNvSpPr>
          <a:spLocks noChangeAspect="1" noChangeArrowheads="1"/>
        </xdr:cNvSpPr>
      </xdr:nvSpPr>
      <xdr:spPr bwMode="auto">
        <a:xfrm>
          <a:off x="8896350" y="1899285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3</xdr:row>
      <xdr:rowOff>28575</xdr:rowOff>
    </xdr:from>
    <xdr:ext cx="314325" cy="323850"/>
    <xdr:sp macro="" textlink="">
      <xdr:nvSpPr>
        <xdr:cNvPr id="1103" name="AutoShape 79" descr="PIC129"/>
        <xdr:cNvSpPr>
          <a:spLocks noChangeAspect="1" noChangeArrowheads="1"/>
        </xdr:cNvSpPr>
      </xdr:nvSpPr>
      <xdr:spPr bwMode="auto">
        <a:xfrm>
          <a:off x="8896350" y="1899285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0</xdr:row>
      <xdr:rowOff>0</xdr:rowOff>
    </xdr:from>
    <xdr:ext cx="314325" cy="333375"/>
    <xdr:sp macro="" textlink="">
      <xdr:nvSpPr>
        <xdr:cNvPr id="1104" name="AutoShape 80" descr="PIC129"/>
        <xdr:cNvSpPr>
          <a:spLocks noChangeAspect="1" noChangeArrowheads="1"/>
        </xdr:cNvSpPr>
      </xdr:nvSpPr>
      <xdr:spPr bwMode="auto">
        <a:xfrm>
          <a:off x="8896350" y="968692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0</xdr:row>
      <xdr:rowOff>0</xdr:rowOff>
    </xdr:from>
    <xdr:ext cx="314325" cy="323850"/>
    <xdr:sp macro="" textlink="">
      <xdr:nvSpPr>
        <xdr:cNvPr id="1105" name="AutoShape 81" descr="PIC129"/>
        <xdr:cNvSpPr>
          <a:spLocks noChangeAspect="1" noChangeArrowheads="1"/>
        </xdr:cNvSpPr>
      </xdr:nvSpPr>
      <xdr:spPr bwMode="auto">
        <a:xfrm>
          <a:off x="8896350" y="969645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0</xdr:row>
      <xdr:rowOff>0</xdr:rowOff>
    </xdr:from>
    <xdr:ext cx="314325" cy="333375"/>
    <xdr:sp macro="" textlink="">
      <xdr:nvSpPr>
        <xdr:cNvPr id="1106" name="AutoShape 82" descr="PIC129"/>
        <xdr:cNvSpPr>
          <a:spLocks noChangeAspect="1" noChangeArrowheads="1"/>
        </xdr:cNvSpPr>
      </xdr:nvSpPr>
      <xdr:spPr bwMode="auto">
        <a:xfrm>
          <a:off x="8896350" y="99726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0</xdr:row>
      <xdr:rowOff>0</xdr:rowOff>
    </xdr:from>
    <xdr:ext cx="314325" cy="333375"/>
    <xdr:sp macro="" textlink="">
      <xdr:nvSpPr>
        <xdr:cNvPr id="1107" name="AutoShape 83" descr="PIC129"/>
        <xdr:cNvSpPr>
          <a:spLocks noChangeAspect="1" noChangeArrowheads="1"/>
        </xdr:cNvSpPr>
      </xdr:nvSpPr>
      <xdr:spPr bwMode="auto">
        <a:xfrm>
          <a:off x="8896350" y="99726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0</xdr:row>
      <xdr:rowOff>0</xdr:rowOff>
    </xdr:from>
    <xdr:ext cx="314325" cy="333375"/>
    <xdr:sp macro="" textlink="">
      <xdr:nvSpPr>
        <xdr:cNvPr id="1108" name="AutoShape 84" descr="PIC129"/>
        <xdr:cNvSpPr>
          <a:spLocks noChangeAspect="1" noChangeArrowheads="1"/>
        </xdr:cNvSpPr>
      </xdr:nvSpPr>
      <xdr:spPr bwMode="auto">
        <a:xfrm>
          <a:off x="8896350" y="73342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0</xdr:row>
      <xdr:rowOff>0</xdr:rowOff>
    </xdr:from>
    <xdr:ext cx="314325" cy="323850"/>
    <xdr:sp macro="" textlink="">
      <xdr:nvSpPr>
        <xdr:cNvPr id="1109" name="AutoShape 85" descr="PIC129"/>
        <xdr:cNvSpPr>
          <a:spLocks noChangeAspect="1" noChangeArrowheads="1"/>
        </xdr:cNvSpPr>
      </xdr:nvSpPr>
      <xdr:spPr bwMode="auto">
        <a:xfrm>
          <a:off x="8896350" y="74295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0</xdr:row>
      <xdr:rowOff>0</xdr:rowOff>
    </xdr:from>
    <xdr:ext cx="314325" cy="333375"/>
    <xdr:sp macro="" textlink="">
      <xdr:nvSpPr>
        <xdr:cNvPr id="1110" name="AutoShape 86" descr="PIC129"/>
        <xdr:cNvSpPr>
          <a:spLocks noChangeAspect="1" noChangeArrowheads="1"/>
        </xdr:cNvSpPr>
      </xdr:nvSpPr>
      <xdr:spPr bwMode="auto">
        <a:xfrm>
          <a:off x="8896350" y="1066800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0</xdr:row>
      <xdr:rowOff>0</xdr:rowOff>
    </xdr:from>
    <xdr:ext cx="314325" cy="333375"/>
    <xdr:sp macro="" textlink="">
      <xdr:nvSpPr>
        <xdr:cNvPr id="1111" name="AutoShape 87" descr="PIC129"/>
        <xdr:cNvSpPr>
          <a:spLocks noChangeAspect="1" noChangeArrowheads="1"/>
        </xdr:cNvSpPr>
      </xdr:nvSpPr>
      <xdr:spPr bwMode="auto">
        <a:xfrm>
          <a:off x="8896350" y="1066800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167</xdr:row>
      <xdr:rowOff>28575</xdr:rowOff>
    </xdr:from>
    <xdr:ext cx="314325" cy="304800"/>
    <xdr:sp macro="" textlink="">
      <xdr:nvSpPr>
        <xdr:cNvPr id="1112" name="AutoShape 88" descr="PIC129"/>
        <xdr:cNvSpPr>
          <a:spLocks noChangeAspect="1" noChangeArrowheads="1"/>
        </xdr:cNvSpPr>
      </xdr:nvSpPr>
      <xdr:spPr bwMode="auto">
        <a:xfrm>
          <a:off x="8896350" y="64417575"/>
          <a:ext cx="314325" cy="3048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167</xdr:row>
      <xdr:rowOff>28575</xdr:rowOff>
    </xdr:from>
    <xdr:ext cx="314325" cy="304800"/>
    <xdr:sp macro="" textlink="">
      <xdr:nvSpPr>
        <xdr:cNvPr id="1113" name="AutoShape 89" descr="PIC129"/>
        <xdr:cNvSpPr>
          <a:spLocks noChangeAspect="1" noChangeArrowheads="1"/>
        </xdr:cNvSpPr>
      </xdr:nvSpPr>
      <xdr:spPr bwMode="auto">
        <a:xfrm>
          <a:off x="8896350" y="64417575"/>
          <a:ext cx="314325" cy="3048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167</xdr:row>
      <xdr:rowOff>19050</xdr:rowOff>
    </xdr:from>
    <xdr:ext cx="314325" cy="542925"/>
    <xdr:sp macro="" textlink="">
      <xdr:nvSpPr>
        <xdr:cNvPr id="1114" name="AutoShape 90" descr="PIC129"/>
        <xdr:cNvSpPr>
          <a:spLocks noChangeAspect="1" noChangeArrowheads="1"/>
        </xdr:cNvSpPr>
      </xdr:nvSpPr>
      <xdr:spPr bwMode="auto">
        <a:xfrm>
          <a:off x="8896350" y="64408050"/>
          <a:ext cx="314325" cy="54292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167</xdr:row>
      <xdr:rowOff>28575</xdr:rowOff>
    </xdr:from>
    <xdr:ext cx="314325" cy="533400"/>
    <xdr:sp macro="" textlink="">
      <xdr:nvSpPr>
        <xdr:cNvPr id="1115" name="AutoShape 91" descr="PIC129"/>
        <xdr:cNvSpPr>
          <a:spLocks noChangeAspect="1" noChangeArrowheads="1"/>
        </xdr:cNvSpPr>
      </xdr:nvSpPr>
      <xdr:spPr bwMode="auto">
        <a:xfrm>
          <a:off x="8896350" y="64417575"/>
          <a:ext cx="314325" cy="5334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168</xdr:row>
      <xdr:rowOff>28575</xdr:rowOff>
    </xdr:from>
    <xdr:ext cx="314325" cy="323850"/>
    <xdr:sp macro="" textlink="">
      <xdr:nvSpPr>
        <xdr:cNvPr id="1116" name="AutoShape 92" descr="PIC129"/>
        <xdr:cNvSpPr>
          <a:spLocks noChangeAspect="1" noChangeArrowheads="1"/>
        </xdr:cNvSpPr>
      </xdr:nvSpPr>
      <xdr:spPr bwMode="auto">
        <a:xfrm>
          <a:off x="8896350" y="6466522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168</xdr:row>
      <xdr:rowOff>28575</xdr:rowOff>
    </xdr:from>
    <xdr:ext cx="314325" cy="323850"/>
    <xdr:sp macro="" textlink="">
      <xdr:nvSpPr>
        <xdr:cNvPr id="1117" name="AutoShape 93" descr="PIC129"/>
        <xdr:cNvSpPr>
          <a:spLocks noChangeAspect="1" noChangeArrowheads="1"/>
        </xdr:cNvSpPr>
      </xdr:nvSpPr>
      <xdr:spPr bwMode="auto">
        <a:xfrm>
          <a:off x="8896350" y="64665225"/>
          <a:ext cx="314325" cy="323850"/>
        </a:xfrm>
        <a:prstGeom prst="rect">
          <a:avLst/>
        </a:prstGeom>
        <a:noFill/>
      </xdr:spPr>
      <xdr:txBody>
        <a:bodyPr/>
        <a:lstStyle/>
        <a:p>
          <a:r>
            <a:rPr lang="en-US" altLang="ko-KR"/>
            <a:t>``</a:t>
          </a:r>
          <a:endParaRPr lang="ko-KR" altLang="en-US"/>
        </a:p>
      </xdr:txBody>
    </xdr:sp>
    <xdr:clientData/>
  </xdr:oneCellAnchor>
  <xdr:oneCellAnchor>
    <xdr:from>
      <xdr:col>8</xdr:col>
      <xdr:colOff>0</xdr:colOff>
      <xdr:row>165</xdr:row>
      <xdr:rowOff>0</xdr:rowOff>
    </xdr:from>
    <xdr:ext cx="314325" cy="314325"/>
    <xdr:sp macro="" textlink="">
      <xdr:nvSpPr>
        <xdr:cNvPr id="1118" name="AutoShape 94" descr="PIC129"/>
        <xdr:cNvSpPr>
          <a:spLocks noChangeAspect="1" noChangeArrowheads="1"/>
        </xdr:cNvSpPr>
      </xdr:nvSpPr>
      <xdr:spPr bwMode="auto">
        <a:xfrm>
          <a:off x="8896350" y="55445025"/>
          <a:ext cx="314325" cy="31432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165</xdr:row>
      <xdr:rowOff>0</xdr:rowOff>
    </xdr:from>
    <xdr:ext cx="314325" cy="304800"/>
    <xdr:sp macro="" textlink="">
      <xdr:nvSpPr>
        <xdr:cNvPr id="1119" name="AutoShape 95" descr="PIC129"/>
        <xdr:cNvSpPr>
          <a:spLocks noChangeAspect="1" noChangeArrowheads="1"/>
        </xdr:cNvSpPr>
      </xdr:nvSpPr>
      <xdr:spPr bwMode="auto">
        <a:xfrm>
          <a:off x="8896350" y="55454550"/>
          <a:ext cx="314325" cy="3048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165</xdr:row>
      <xdr:rowOff>0</xdr:rowOff>
    </xdr:from>
    <xdr:ext cx="314325" cy="333375"/>
    <xdr:sp macro="" textlink="">
      <xdr:nvSpPr>
        <xdr:cNvPr id="1120" name="AutoShape 96" descr="PIC129"/>
        <xdr:cNvSpPr>
          <a:spLocks noChangeAspect="1" noChangeArrowheads="1"/>
        </xdr:cNvSpPr>
      </xdr:nvSpPr>
      <xdr:spPr bwMode="auto">
        <a:xfrm>
          <a:off x="8896350" y="5544502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165</xdr:row>
      <xdr:rowOff>0</xdr:rowOff>
    </xdr:from>
    <xdr:ext cx="314325" cy="323850"/>
    <xdr:sp macro="" textlink="">
      <xdr:nvSpPr>
        <xdr:cNvPr id="1121" name="AutoShape 97" descr="PIC129"/>
        <xdr:cNvSpPr>
          <a:spLocks noChangeAspect="1" noChangeArrowheads="1"/>
        </xdr:cNvSpPr>
      </xdr:nvSpPr>
      <xdr:spPr bwMode="auto">
        <a:xfrm>
          <a:off x="8896350" y="5545455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165</xdr:row>
      <xdr:rowOff>0</xdr:rowOff>
    </xdr:from>
    <xdr:ext cx="314325" cy="323850"/>
    <xdr:sp macro="" textlink="">
      <xdr:nvSpPr>
        <xdr:cNvPr id="1122" name="AutoShape 98" descr="PIC129"/>
        <xdr:cNvSpPr>
          <a:spLocks noChangeAspect="1" noChangeArrowheads="1"/>
        </xdr:cNvSpPr>
      </xdr:nvSpPr>
      <xdr:spPr bwMode="auto">
        <a:xfrm>
          <a:off x="8896350" y="557784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165</xdr:row>
      <xdr:rowOff>0</xdr:rowOff>
    </xdr:from>
    <xdr:ext cx="314325" cy="323850"/>
    <xdr:sp macro="" textlink="">
      <xdr:nvSpPr>
        <xdr:cNvPr id="1123" name="AutoShape 99" descr="PIC129"/>
        <xdr:cNvSpPr>
          <a:spLocks noChangeAspect="1" noChangeArrowheads="1"/>
        </xdr:cNvSpPr>
      </xdr:nvSpPr>
      <xdr:spPr bwMode="auto">
        <a:xfrm>
          <a:off x="8896350" y="557784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33375"/>
    <xdr:sp macro="" textlink="">
      <xdr:nvSpPr>
        <xdr:cNvPr id="1130" name="AutoShape 106" descr="PIC129"/>
        <xdr:cNvSpPr>
          <a:spLocks noChangeAspect="1" noChangeArrowheads="1"/>
        </xdr:cNvSpPr>
      </xdr:nvSpPr>
      <xdr:spPr bwMode="auto">
        <a:xfrm>
          <a:off x="8896350" y="766476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33375"/>
    <xdr:sp macro="" textlink="">
      <xdr:nvSpPr>
        <xdr:cNvPr id="1131" name="AutoShape 107" descr="PIC129"/>
        <xdr:cNvSpPr>
          <a:spLocks noChangeAspect="1" noChangeArrowheads="1"/>
        </xdr:cNvSpPr>
      </xdr:nvSpPr>
      <xdr:spPr bwMode="auto">
        <a:xfrm>
          <a:off x="8896350" y="766476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33375"/>
    <xdr:sp macro="" textlink="">
      <xdr:nvSpPr>
        <xdr:cNvPr id="1132" name="AutoShape 108" descr="PIC129"/>
        <xdr:cNvSpPr>
          <a:spLocks noChangeAspect="1" noChangeArrowheads="1"/>
        </xdr:cNvSpPr>
      </xdr:nvSpPr>
      <xdr:spPr bwMode="auto">
        <a:xfrm>
          <a:off x="8896350" y="766476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133" name="AutoShape 109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33375"/>
    <xdr:sp macro="" textlink="">
      <xdr:nvSpPr>
        <xdr:cNvPr id="1134" name="AutoShape 110" descr="PIC129"/>
        <xdr:cNvSpPr>
          <a:spLocks noChangeAspect="1" noChangeArrowheads="1"/>
        </xdr:cNvSpPr>
      </xdr:nvSpPr>
      <xdr:spPr bwMode="auto">
        <a:xfrm>
          <a:off x="8896350" y="766476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33375"/>
    <xdr:sp macro="" textlink="">
      <xdr:nvSpPr>
        <xdr:cNvPr id="1135" name="AutoShape 111" descr="PIC129"/>
        <xdr:cNvSpPr>
          <a:spLocks noChangeAspect="1" noChangeArrowheads="1"/>
        </xdr:cNvSpPr>
      </xdr:nvSpPr>
      <xdr:spPr bwMode="auto">
        <a:xfrm>
          <a:off x="8896350" y="766476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162</xdr:row>
      <xdr:rowOff>0</xdr:rowOff>
    </xdr:from>
    <xdr:ext cx="314325" cy="323850"/>
    <xdr:sp macro="" textlink="">
      <xdr:nvSpPr>
        <xdr:cNvPr id="1136" name="AutoShape 112" descr="PIC129"/>
        <xdr:cNvSpPr>
          <a:spLocks noChangeAspect="1" noChangeArrowheads="1"/>
        </xdr:cNvSpPr>
      </xdr:nvSpPr>
      <xdr:spPr bwMode="auto">
        <a:xfrm>
          <a:off x="8896350" y="5167312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162</xdr:row>
      <xdr:rowOff>0</xdr:rowOff>
    </xdr:from>
    <xdr:ext cx="314325" cy="323850"/>
    <xdr:sp macro="" textlink="">
      <xdr:nvSpPr>
        <xdr:cNvPr id="1137" name="AutoShape 113" descr="PIC129"/>
        <xdr:cNvSpPr>
          <a:spLocks noChangeAspect="1" noChangeArrowheads="1"/>
        </xdr:cNvSpPr>
      </xdr:nvSpPr>
      <xdr:spPr bwMode="auto">
        <a:xfrm>
          <a:off x="8896350" y="5167312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165</xdr:row>
      <xdr:rowOff>0</xdr:rowOff>
    </xdr:from>
    <xdr:ext cx="314325" cy="323850"/>
    <xdr:sp macro="" textlink="">
      <xdr:nvSpPr>
        <xdr:cNvPr id="1138" name="AutoShape 114" descr="PIC129"/>
        <xdr:cNvSpPr>
          <a:spLocks noChangeAspect="1" noChangeArrowheads="1"/>
        </xdr:cNvSpPr>
      </xdr:nvSpPr>
      <xdr:spPr bwMode="auto">
        <a:xfrm>
          <a:off x="8896350" y="570738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165</xdr:row>
      <xdr:rowOff>0</xdr:rowOff>
    </xdr:from>
    <xdr:ext cx="314325" cy="323850"/>
    <xdr:sp macro="" textlink="">
      <xdr:nvSpPr>
        <xdr:cNvPr id="1139" name="AutoShape 115" descr="PIC129"/>
        <xdr:cNvSpPr>
          <a:spLocks noChangeAspect="1" noChangeArrowheads="1"/>
        </xdr:cNvSpPr>
      </xdr:nvSpPr>
      <xdr:spPr bwMode="auto">
        <a:xfrm>
          <a:off x="8896350" y="570738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42900"/>
    <xdr:sp macro="" textlink="">
      <xdr:nvSpPr>
        <xdr:cNvPr id="1140" name="AutoShape 116" descr="PIC129"/>
        <xdr:cNvSpPr>
          <a:spLocks noChangeAspect="1" noChangeArrowheads="1"/>
        </xdr:cNvSpPr>
      </xdr:nvSpPr>
      <xdr:spPr bwMode="auto">
        <a:xfrm>
          <a:off x="8896350" y="76647675"/>
          <a:ext cx="314325" cy="3429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141" name="AutoShape 117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142" name="AutoShape 118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143" name="AutoShape 119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42900"/>
    <xdr:sp macro="" textlink="">
      <xdr:nvSpPr>
        <xdr:cNvPr id="1144" name="AutoShape 120" descr="PIC129"/>
        <xdr:cNvSpPr>
          <a:spLocks noChangeAspect="1" noChangeArrowheads="1"/>
        </xdr:cNvSpPr>
      </xdr:nvSpPr>
      <xdr:spPr bwMode="auto">
        <a:xfrm>
          <a:off x="8896350" y="76647675"/>
          <a:ext cx="314325" cy="3429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42900"/>
    <xdr:sp macro="" textlink="">
      <xdr:nvSpPr>
        <xdr:cNvPr id="1145" name="AutoShape 121" descr="PIC129"/>
        <xdr:cNvSpPr>
          <a:spLocks noChangeAspect="1" noChangeArrowheads="1"/>
        </xdr:cNvSpPr>
      </xdr:nvSpPr>
      <xdr:spPr bwMode="auto">
        <a:xfrm>
          <a:off x="8896350" y="76647675"/>
          <a:ext cx="314325" cy="3429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146" name="AutoShape 122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14325"/>
    <xdr:sp macro="" textlink="">
      <xdr:nvSpPr>
        <xdr:cNvPr id="1147" name="AutoShape 123" descr="PIC129"/>
        <xdr:cNvSpPr>
          <a:spLocks noChangeAspect="1" noChangeArrowheads="1"/>
        </xdr:cNvSpPr>
      </xdr:nvSpPr>
      <xdr:spPr bwMode="auto">
        <a:xfrm>
          <a:off x="8896350" y="76647675"/>
          <a:ext cx="314325" cy="31432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148" name="AutoShape 124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149" name="AutoShape 125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42900"/>
    <xdr:sp macro="" textlink="">
      <xdr:nvSpPr>
        <xdr:cNvPr id="1150" name="AutoShape 126" descr="PIC129"/>
        <xdr:cNvSpPr>
          <a:spLocks noChangeAspect="1" noChangeArrowheads="1"/>
        </xdr:cNvSpPr>
      </xdr:nvSpPr>
      <xdr:spPr bwMode="auto">
        <a:xfrm>
          <a:off x="8896350" y="76647675"/>
          <a:ext cx="314325" cy="3429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42900"/>
    <xdr:sp macro="" textlink="">
      <xdr:nvSpPr>
        <xdr:cNvPr id="1151" name="AutoShape 127" descr="PIC129"/>
        <xdr:cNvSpPr>
          <a:spLocks noChangeAspect="1" noChangeArrowheads="1"/>
        </xdr:cNvSpPr>
      </xdr:nvSpPr>
      <xdr:spPr bwMode="auto">
        <a:xfrm>
          <a:off x="8896350" y="76647675"/>
          <a:ext cx="314325" cy="3429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42900"/>
    <xdr:sp macro="" textlink="">
      <xdr:nvSpPr>
        <xdr:cNvPr id="1152" name="AutoShape 128" descr="PIC129"/>
        <xdr:cNvSpPr>
          <a:spLocks noChangeAspect="1" noChangeArrowheads="1"/>
        </xdr:cNvSpPr>
      </xdr:nvSpPr>
      <xdr:spPr bwMode="auto">
        <a:xfrm>
          <a:off x="8896350" y="76647675"/>
          <a:ext cx="314325" cy="3429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153" name="AutoShape 129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42900"/>
    <xdr:sp macro="" textlink="">
      <xdr:nvSpPr>
        <xdr:cNvPr id="1154" name="AutoShape 130" descr="PIC129"/>
        <xdr:cNvSpPr>
          <a:spLocks noChangeAspect="1" noChangeArrowheads="1"/>
        </xdr:cNvSpPr>
      </xdr:nvSpPr>
      <xdr:spPr bwMode="auto">
        <a:xfrm>
          <a:off x="8896350" y="76647675"/>
          <a:ext cx="314325" cy="3429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42900"/>
    <xdr:sp macro="" textlink="">
      <xdr:nvSpPr>
        <xdr:cNvPr id="1155" name="AutoShape 131" descr="PIC129"/>
        <xdr:cNvSpPr>
          <a:spLocks noChangeAspect="1" noChangeArrowheads="1"/>
        </xdr:cNvSpPr>
      </xdr:nvSpPr>
      <xdr:spPr bwMode="auto">
        <a:xfrm>
          <a:off x="8896350" y="76647675"/>
          <a:ext cx="314325" cy="342900"/>
        </a:xfrm>
        <a:prstGeom prst="rect">
          <a:avLst/>
        </a:prstGeom>
        <a:noFill/>
      </xdr:spPr>
    </xdr:sp>
    <xdr:clientData/>
  </xdr:oneCellAnchor>
  <xdr:oneCellAnchor>
    <xdr:from>
      <xdr:col>5</xdr:col>
      <xdr:colOff>0</xdr:colOff>
      <xdr:row>465</xdr:row>
      <xdr:rowOff>0</xdr:rowOff>
    </xdr:from>
    <xdr:ext cx="314325" cy="533400"/>
    <xdr:sp macro="" textlink="">
      <xdr:nvSpPr>
        <xdr:cNvPr id="1156" name="AutoShape 132" descr="PIC129"/>
        <xdr:cNvSpPr>
          <a:spLocks noChangeAspect="1" noChangeArrowheads="1"/>
        </xdr:cNvSpPr>
      </xdr:nvSpPr>
      <xdr:spPr bwMode="auto">
        <a:xfrm>
          <a:off x="6486525" y="74742675"/>
          <a:ext cx="314325" cy="533400"/>
        </a:xfrm>
        <a:prstGeom prst="rect">
          <a:avLst/>
        </a:prstGeom>
        <a:noFill/>
      </xdr:spPr>
    </xdr:sp>
    <xdr:clientData/>
  </xdr:oneCellAnchor>
  <xdr:oneCellAnchor>
    <xdr:from>
      <xdr:col>5</xdr:col>
      <xdr:colOff>0</xdr:colOff>
      <xdr:row>465</xdr:row>
      <xdr:rowOff>0</xdr:rowOff>
    </xdr:from>
    <xdr:ext cx="314325" cy="533400"/>
    <xdr:sp macro="" textlink="">
      <xdr:nvSpPr>
        <xdr:cNvPr id="1157" name="AutoShape 133" descr="PIC129"/>
        <xdr:cNvSpPr>
          <a:spLocks noChangeAspect="1" noChangeArrowheads="1"/>
        </xdr:cNvSpPr>
      </xdr:nvSpPr>
      <xdr:spPr bwMode="auto">
        <a:xfrm>
          <a:off x="6486525" y="74742675"/>
          <a:ext cx="314325" cy="533400"/>
        </a:xfrm>
        <a:prstGeom prst="rect">
          <a:avLst/>
        </a:prstGeom>
        <a:noFill/>
      </xdr:spPr>
    </xdr:sp>
    <xdr:clientData/>
  </xdr:oneCellAnchor>
  <xdr:oneCellAnchor>
    <xdr:from>
      <xdr:col>5</xdr:col>
      <xdr:colOff>0</xdr:colOff>
      <xdr:row>465</xdr:row>
      <xdr:rowOff>0</xdr:rowOff>
    </xdr:from>
    <xdr:ext cx="314325" cy="533400"/>
    <xdr:sp macro="" textlink="">
      <xdr:nvSpPr>
        <xdr:cNvPr id="1158" name="AutoShape 134" descr="PIC129"/>
        <xdr:cNvSpPr>
          <a:spLocks noChangeAspect="1" noChangeArrowheads="1"/>
        </xdr:cNvSpPr>
      </xdr:nvSpPr>
      <xdr:spPr bwMode="auto">
        <a:xfrm>
          <a:off x="6486525" y="74742675"/>
          <a:ext cx="314325" cy="533400"/>
        </a:xfrm>
        <a:prstGeom prst="rect">
          <a:avLst/>
        </a:prstGeom>
        <a:noFill/>
      </xdr:spPr>
    </xdr:sp>
    <xdr:clientData/>
  </xdr:oneCellAnchor>
  <xdr:oneCellAnchor>
    <xdr:from>
      <xdr:col>5</xdr:col>
      <xdr:colOff>0</xdr:colOff>
      <xdr:row>465</xdr:row>
      <xdr:rowOff>0</xdr:rowOff>
    </xdr:from>
    <xdr:ext cx="314325" cy="533400"/>
    <xdr:sp macro="" textlink="">
      <xdr:nvSpPr>
        <xdr:cNvPr id="1159" name="AutoShape 135" descr="PIC129"/>
        <xdr:cNvSpPr>
          <a:spLocks noChangeAspect="1" noChangeArrowheads="1"/>
        </xdr:cNvSpPr>
      </xdr:nvSpPr>
      <xdr:spPr bwMode="auto">
        <a:xfrm>
          <a:off x="6486525" y="74742675"/>
          <a:ext cx="314325" cy="533400"/>
        </a:xfrm>
        <a:prstGeom prst="rect">
          <a:avLst/>
        </a:prstGeom>
        <a:noFill/>
      </xdr:spPr>
    </xdr:sp>
    <xdr:clientData/>
  </xdr:oneCellAnchor>
  <xdr:oneCellAnchor>
    <xdr:from>
      <xdr:col>9</xdr:col>
      <xdr:colOff>0</xdr:colOff>
      <xdr:row>465</xdr:row>
      <xdr:rowOff>0</xdr:rowOff>
    </xdr:from>
    <xdr:ext cx="314325" cy="533400"/>
    <xdr:sp macro="" textlink="">
      <xdr:nvSpPr>
        <xdr:cNvPr id="1160" name="AutoShape 136" descr="PIC129"/>
        <xdr:cNvSpPr>
          <a:spLocks noChangeAspect="1" noChangeArrowheads="1"/>
        </xdr:cNvSpPr>
      </xdr:nvSpPr>
      <xdr:spPr bwMode="auto">
        <a:xfrm>
          <a:off x="9725025" y="74742675"/>
          <a:ext cx="314325" cy="533400"/>
        </a:xfrm>
        <a:prstGeom prst="rect">
          <a:avLst/>
        </a:prstGeom>
        <a:noFill/>
      </xdr:spPr>
    </xdr:sp>
    <xdr:clientData/>
  </xdr:oneCellAnchor>
  <xdr:oneCellAnchor>
    <xdr:from>
      <xdr:col>9</xdr:col>
      <xdr:colOff>0</xdr:colOff>
      <xdr:row>465</xdr:row>
      <xdr:rowOff>0</xdr:rowOff>
    </xdr:from>
    <xdr:ext cx="314325" cy="533400"/>
    <xdr:sp macro="" textlink="">
      <xdr:nvSpPr>
        <xdr:cNvPr id="1161" name="AutoShape 137" descr="PIC129"/>
        <xdr:cNvSpPr>
          <a:spLocks noChangeAspect="1" noChangeArrowheads="1"/>
        </xdr:cNvSpPr>
      </xdr:nvSpPr>
      <xdr:spPr bwMode="auto">
        <a:xfrm>
          <a:off x="9725025" y="74742675"/>
          <a:ext cx="314325" cy="533400"/>
        </a:xfrm>
        <a:prstGeom prst="rect">
          <a:avLst/>
        </a:prstGeom>
        <a:noFill/>
      </xdr:spPr>
    </xdr:sp>
    <xdr:clientData/>
  </xdr:oneCellAnchor>
  <xdr:oneCellAnchor>
    <xdr:from>
      <xdr:col>2</xdr:col>
      <xdr:colOff>1219200</xdr:colOff>
      <xdr:row>165</xdr:row>
      <xdr:rowOff>0</xdr:rowOff>
    </xdr:from>
    <xdr:ext cx="95250" cy="209550"/>
    <xdr:sp macro="" textlink="">
      <xdr:nvSpPr>
        <xdr:cNvPr id="1164" name="Text Box 140"/>
        <xdr:cNvSpPr txBox="1">
          <a:spLocks noChangeArrowheads="1"/>
        </xdr:cNvSpPr>
      </xdr:nvSpPr>
      <xdr:spPr bwMode="auto">
        <a:xfrm>
          <a:off x="1809750" y="6254115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33375"/>
    <xdr:sp macro="" textlink="">
      <xdr:nvSpPr>
        <xdr:cNvPr id="1165" name="AutoShape 141" descr="PIC129"/>
        <xdr:cNvSpPr>
          <a:spLocks noChangeAspect="1" noChangeArrowheads="1"/>
        </xdr:cNvSpPr>
      </xdr:nvSpPr>
      <xdr:spPr bwMode="auto">
        <a:xfrm>
          <a:off x="8896350" y="766476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166" name="AutoShape 142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167" name="AutoShape 143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168" name="AutoShape 144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42900"/>
    <xdr:sp macro="" textlink="">
      <xdr:nvSpPr>
        <xdr:cNvPr id="1169" name="AutoShape 145" descr="PIC129"/>
        <xdr:cNvSpPr>
          <a:spLocks noChangeAspect="1" noChangeArrowheads="1"/>
        </xdr:cNvSpPr>
      </xdr:nvSpPr>
      <xdr:spPr bwMode="auto">
        <a:xfrm>
          <a:off x="8896350" y="76647675"/>
          <a:ext cx="314325" cy="3429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42900"/>
    <xdr:sp macro="" textlink="">
      <xdr:nvSpPr>
        <xdr:cNvPr id="1170" name="AutoShape 146" descr="PIC129"/>
        <xdr:cNvSpPr>
          <a:spLocks noChangeAspect="1" noChangeArrowheads="1"/>
        </xdr:cNvSpPr>
      </xdr:nvSpPr>
      <xdr:spPr bwMode="auto">
        <a:xfrm>
          <a:off x="8896350" y="76647675"/>
          <a:ext cx="314325" cy="3429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171" name="AutoShape 147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14325"/>
    <xdr:sp macro="" textlink="">
      <xdr:nvSpPr>
        <xdr:cNvPr id="1172" name="AutoShape 148" descr="PIC129"/>
        <xdr:cNvSpPr>
          <a:spLocks noChangeAspect="1" noChangeArrowheads="1"/>
        </xdr:cNvSpPr>
      </xdr:nvSpPr>
      <xdr:spPr bwMode="auto">
        <a:xfrm>
          <a:off x="8896350" y="76647675"/>
          <a:ext cx="314325" cy="31432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173" name="AutoShape 149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174" name="AutoShape 150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33375"/>
    <xdr:sp macro="" textlink="">
      <xdr:nvSpPr>
        <xdr:cNvPr id="1175" name="AutoShape 151" descr="PIC129"/>
        <xdr:cNvSpPr>
          <a:spLocks noChangeAspect="1" noChangeArrowheads="1"/>
        </xdr:cNvSpPr>
      </xdr:nvSpPr>
      <xdr:spPr bwMode="auto">
        <a:xfrm>
          <a:off x="8896350" y="766476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33375"/>
    <xdr:sp macro="" textlink="">
      <xdr:nvSpPr>
        <xdr:cNvPr id="1176" name="AutoShape 152" descr="PIC129"/>
        <xdr:cNvSpPr>
          <a:spLocks noChangeAspect="1" noChangeArrowheads="1"/>
        </xdr:cNvSpPr>
      </xdr:nvSpPr>
      <xdr:spPr bwMode="auto">
        <a:xfrm>
          <a:off x="8896350" y="766476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33375"/>
    <xdr:sp macro="" textlink="">
      <xdr:nvSpPr>
        <xdr:cNvPr id="1177" name="AutoShape 153" descr="PIC129"/>
        <xdr:cNvSpPr>
          <a:spLocks noChangeAspect="1" noChangeArrowheads="1"/>
        </xdr:cNvSpPr>
      </xdr:nvSpPr>
      <xdr:spPr bwMode="auto">
        <a:xfrm>
          <a:off x="8896350" y="766476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178" name="AutoShape 154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33375"/>
    <xdr:sp macro="" textlink="">
      <xdr:nvSpPr>
        <xdr:cNvPr id="1179" name="AutoShape 155" descr="PIC129"/>
        <xdr:cNvSpPr>
          <a:spLocks noChangeAspect="1" noChangeArrowheads="1"/>
        </xdr:cNvSpPr>
      </xdr:nvSpPr>
      <xdr:spPr bwMode="auto">
        <a:xfrm>
          <a:off x="8896350" y="766476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33375"/>
    <xdr:sp macro="" textlink="">
      <xdr:nvSpPr>
        <xdr:cNvPr id="1180" name="AutoShape 156" descr="PIC129"/>
        <xdr:cNvSpPr>
          <a:spLocks noChangeAspect="1" noChangeArrowheads="1"/>
        </xdr:cNvSpPr>
      </xdr:nvSpPr>
      <xdr:spPr bwMode="auto">
        <a:xfrm>
          <a:off x="8896350" y="766476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42900"/>
    <xdr:sp macro="" textlink="">
      <xdr:nvSpPr>
        <xdr:cNvPr id="1181" name="AutoShape 157" descr="PIC129"/>
        <xdr:cNvSpPr>
          <a:spLocks noChangeAspect="1" noChangeArrowheads="1"/>
        </xdr:cNvSpPr>
      </xdr:nvSpPr>
      <xdr:spPr bwMode="auto">
        <a:xfrm>
          <a:off x="8896350" y="76647675"/>
          <a:ext cx="314325" cy="3429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182" name="AutoShape 158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183" name="AutoShape 159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184" name="AutoShape 160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42900"/>
    <xdr:sp macro="" textlink="">
      <xdr:nvSpPr>
        <xdr:cNvPr id="1185" name="AutoShape 161" descr="PIC129"/>
        <xdr:cNvSpPr>
          <a:spLocks noChangeAspect="1" noChangeArrowheads="1"/>
        </xdr:cNvSpPr>
      </xdr:nvSpPr>
      <xdr:spPr bwMode="auto">
        <a:xfrm>
          <a:off x="8896350" y="76647675"/>
          <a:ext cx="314325" cy="3429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42900"/>
    <xdr:sp macro="" textlink="">
      <xdr:nvSpPr>
        <xdr:cNvPr id="1186" name="AutoShape 162" descr="PIC129"/>
        <xdr:cNvSpPr>
          <a:spLocks noChangeAspect="1" noChangeArrowheads="1"/>
        </xdr:cNvSpPr>
      </xdr:nvSpPr>
      <xdr:spPr bwMode="auto">
        <a:xfrm>
          <a:off x="8896350" y="76647675"/>
          <a:ext cx="314325" cy="3429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187" name="AutoShape 163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14325"/>
    <xdr:sp macro="" textlink="">
      <xdr:nvSpPr>
        <xdr:cNvPr id="1188" name="AutoShape 164" descr="PIC129"/>
        <xdr:cNvSpPr>
          <a:spLocks noChangeAspect="1" noChangeArrowheads="1"/>
        </xdr:cNvSpPr>
      </xdr:nvSpPr>
      <xdr:spPr bwMode="auto">
        <a:xfrm>
          <a:off x="8896350" y="76647675"/>
          <a:ext cx="314325" cy="31432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189" name="AutoShape 165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190" name="AutoShape 166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42900"/>
    <xdr:sp macro="" textlink="">
      <xdr:nvSpPr>
        <xdr:cNvPr id="1191" name="AutoShape 167" descr="PIC129"/>
        <xdr:cNvSpPr>
          <a:spLocks noChangeAspect="1" noChangeArrowheads="1"/>
        </xdr:cNvSpPr>
      </xdr:nvSpPr>
      <xdr:spPr bwMode="auto">
        <a:xfrm>
          <a:off x="8896350" y="76647675"/>
          <a:ext cx="314325" cy="3429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42900"/>
    <xdr:sp macro="" textlink="">
      <xdr:nvSpPr>
        <xdr:cNvPr id="1192" name="AutoShape 168" descr="PIC129"/>
        <xdr:cNvSpPr>
          <a:spLocks noChangeAspect="1" noChangeArrowheads="1"/>
        </xdr:cNvSpPr>
      </xdr:nvSpPr>
      <xdr:spPr bwMode="auto">
        <a:xfrm>
          <a:off x="8896350" y="76647675"/>
          <a:ext cx="314325" cy="3429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42900"/>
    <xdr:sp macro="" textlink="">
      <xdr:nvSpPr>
        <xdr:cNvPr id="1193" name="AutoShape 169" descr="PIC129"/>
        <xdr:cNvSpPr>
          <a:spLocks noChangeAspect="1" noChangeArrowheads="1"/>
        </xdr:cNvSpPr>
      </xdr:nvSpPr>
      <xdr:spPr bwMode="auto">
        <a:xfrm>
          <a:off x="8896350" y="76647675"/>
          <a:ext cx="314325" cy="3429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194" name="AutoShape 170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42900"/>
    <xdr:sp macro="" textlink="">
      <xdr:nvSpPr>
        <xdr:cNvPr id="1195" name="AutoShape 171" descr="PIC129"/>
        <xdr:cNvSpPr>
          <a:spLocks noChangeAspect="1" noChangeArrowheads="1"/>
        </xdr:cNvSpPr>
      </xdr:nvSpPr>
      <xdr:spPr bwMode="auto">
        <a:xfrm>
          <a:off x="8896350" y="76647675"/>
          <a:ext cx="314325" cy="3429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42900"/>
    <xdr:sp macro="" textlink="">
      <xdr:nvSpPr>
        <xdr:cNvPr id="1196" name="AutoShape 172" descr="PIC129"/>
        <xdr:cNvSpPr>
          <a:spLocks noChangeAspect="1" noChangeArrowheads="1"/>
        </xdr:cNvSpPr>
      </xdr:nvSpPr>
      <xdr:spPr bwMode="auto">
        <a:xfrm>
          <a:off x="8896350" y="76647675"/>
          <a:ext cx="314325" cy="342900"/>
        </a:xfrm>
        <a:prstGeom prst="rect">
          <a:avLst/>
        </a:prstGeom>
        <a:noFill/>
      </xdr:spPr>
    </xdr:sp>
    <xdr:clientData/>
  </xdr:oneCellAnchor>
  <xdr:oneCellAnchor>
    <xdr:from>
      <xdr:col>0</xdr:col>
      <xdr:colOff>133350</xdr:colOff>
      <xdr:row>465</xdr:row>
      <xdr:rowOff>0</xdr:rowOff>
    </xdr:from>
    <xdr:ext cx="314325" cy="409575"/>
    <xdr:sp macro="" textlink="">
      <xdr:nvSpPr>
        <xdr:cNvPr id="1198" name="AutoShape 174" descr="PIC129"/>
        <xdr:cNvSpPr>
          <a:spLocks noChangeAspect="1" noChangeArrowheads="1"/>
        </xdr:cNvSpPr>
      </xdr:nvSpPr>
      <xdr:spPr bwMode="auto">
        <a:xfrm>
          <a:off x="133350" y="76800075"/>
          <a:ext cx="314325" cy="4095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495300"/>
    <xdr:sp macro="" textlink="">
      <xdr:nvSpPr>
        <xdr:cNvPr id="1199" name="AutoShape 175" descr="PIC129"/>
        <xdr:cNvSpPr>
          <a:spLocks noChangeAspect="1" noChangeArrowheads="1"/>
        </xdr:cNvSpPr>
      </xdr:nvSpPr>
      <xdr:spPr bwMode="auto">
        <a:xfrm>
          <a:off x="8896350" y="77295375"/>
          <a:ext cx="314325" cy="4953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495300"/>
    <xdr:sp macro="" textlink="">
      <xdr:nvSpPr>
        <xdr:cNvPr id="1200" name="AutoShape 176" descr="PIC129"/>
        <xdr:cNvSpPr>
          <a:spLocks noChangeAspect="1" noChangeArrowheads="1"/>
        </xdr:cNvSpPr>
      </xdr:nvSpPr>
      <xdr:spPr bwMode="auto">
        <a:xfrm>
          <a:off x="8896350" y="77295375"/>
          <a:ext cx="314325" cy="4953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504825"/>
    <xdr:sp macro="" textlink="">
      <xdr:nvSpPr>
        <xdr:cNvPr id="1201" name="AutoShape 177" descr="PIC129"/>
        <xdr:cNvSpPr>
          <a:spLocks noChangeAspect="1" noChangeArrowheads="1"/>
        </xdr:cNvSpPr>
      </xdr:nvSpPr>
      <xdr:spPr bwMode="auto">
        <a:xfrm>
          <a:off x="8896350" y="77285850"/>
          <a:ext cx="314325" cy="50482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495300"/>
    <xdr:sp macro="" textlink="">
      <xdr:nvSpPr>
        <xdr:cNvPr id="1202" name="AutoShape 178" descr="PIC129"/>
        <xdr:cNvSpPr>
          <a:spLocks noChangeAspect="1" noChangeArrowheads="1"/>
        </xdr:cNvSpPr>
      </xdr:nvSpPr>
      <xdr:spPr bwMode="auto">
        <a:xfrm>
          <a:off x="8896350" y="77295375"/>
          <a:ext cx="314325" cy="4953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533400"/>
    <xdr:sp macro="" textlink="">
      <xdr:nvSpPr>
        <xdr:cNvPr id="1203" name="AutoShape 179" descr="PIC129"/>
        <xdr:cNvSpPr>
          <a:spLocks noChangeAspect="1" noChangeArrowheads="1"/>
        </xdr:cNvSpPr>
      </xdr:nvSpPr>
      <xdr:spPr bwMode="auto">
        <a:xfrm>
          <a:off x="8896350" y="77533500"/>
          <a:ext cx="314325" cy="5334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533400"/>
    <xdr:sp macro="" textlink="">
      <xdr:nvSpPr>
        <xdr:cNvPr id="1204" name="AutoShape 180" descr="PIC129"/>
        <xdr:cNvSpPr>
          <a:spLocks noChangeAspect="1" noChangeArrowheads="1"/>
        </xdr:cNvSpPr>
      </xdr:nvSpPr>
      <xdr:spPr bwMode="auto">
        <a:xfrm>
          <a:off x="8896350" y="77533500"/>
          <a:ext cx="314325" cy="533400"/>
        </a:xfrm>
        <a:prstGeom prst="rect">
          <a:avLst/>
        </a:prstGeom>
        <a:noFill/>
      </xdr:spPr>
    </xdr:sp>
    <xdr:clientData/>
  </xdr:oneCellAnchor>
  <xdr:oneCellAnchor>
    <xdr:from>
      <xdr:col>5</xdr:col>
      <xdr:colOff>0</xdr:colOff>
      <xdr:row>465</xdr:row>
      <xdr:rowOff>0</xdr:rowOff>
    </xdr:from>
    <xdr:ext cx="314325" cy="533400"/>
    <xdr:sp macro="" textlink="">
      <xdr:nvSpPr>
        <xdr:cNvPr id="1205" name="AutoShape 181" descr="PIC129"/>
        <xdr:cNvSpPr>
          <a:spLocks noChangeAspect="1" noChangeArrowheads="1"/>
        </xdr:cNvSpPr>
      </xdr:nvSpPr>
      <xdr:spPr bwMode="auto">
        <a:xfrm>
          <a:off x="6486525" y="77533500"/>
          <a:ext cx="314325" cy="533400"/>
        </a:xfrm>
        <a:prstGeom prst="rect">
          <a:avLst/>
        </a:prstGeom>
        <a:noFill/>
      </xdr:spPr>
    </xdr:sp>
    <xdr:clientData/>
  </xdr:oneCellAnchor>
  <xdr:oneCellAnchor>
    <xdr:from>
      <xdr:col>5</xdr:col>
      <xdr:colOff>0</xdr:colOff>
      <xdr:row>465</xdr:row>
      <xdr:rowOff>0</xdr:rowOff>
    </xdr:from>
    <xdr:ext cx="314325" cy="533400"/>
    <xdr:sp macro="" textlink="">
      <xdr:nvSpPr>
        <xdr:cNvPr id="1206" name="AutoShape 182" descr="PIC129"/>
        <xdr:cNvSpPr>
          <a:spLocks noChangeAspect="1" noChangeArrowheads="1"/>
        </xdr:cNvSpPr>
      </xdr:nvSpPr>
      <xdr:spPr bwMode="auto">
        <a:xfrm>
          <a:off x="6486525" y="77533500"/>
          <a:ext cx="314325" cy="533400"/>
        </a:xfrm>
        <a:prstGeom prst="rect">
          <a:avLst/>
        </a:prstGeom>
        <a:noFill/>
      </xdr:spPr>
    </xdr:sp>
    <xdr:clientData/>
  </xdr:oneCellAnchor>
  <xdr:oneCellAnchor>
    <xdr:from>
      <xdr:col>5</xdr:col>
      <xdr:colOff>0</xdr:colOff>
      <xdr:row>465</xdr:row>
      <xdr:rowOff>0</xdr:rowOff>
    </xdr:from>
    <xdr:ext cx="314325" cy="533400"/>
    <xdr:sp macro="" textlink="">
      <xdr:nvSpPr>
        <xdr:cNvPr id="1207" name="AutoShape 183" descr="PIC129"/>
        <xdr:cNvSpPr>
          <a:spLocks noChangeAspect="1" noChangeArrowheads="1"/>
        </xdr:cNvSpPr>
      </xdr:nvSpPr>
      <xdr:spPr bwMode="auto">
        <a:xfrm>
          <a:off x="6486525" y="77533500"/>
          <a:ext cx="314325" cy="533400"/>
        </a:xfrm>
        <a:prstGeom prst="rect">
          <a:avLst/>
        </a:prstGeom>
        <a:noFill/>
      </xdr:spPr>
    </xdr:sp>
    <xdr:clientData/>
  </xdr:oneCellAnchor>
  <xdr:oneCellAnchor>
    <xdr:from>
      <xdr:col>5</xdr:col>
      <xdr:colOff>0</xdr:colOff>
      <xdr:row>465</xdr:row>
      <xdr:rowOff>0</xdr:rowOff>
    </xdr:from>
    <xdr:ext cx="314325" cy="533400"/>
    <xdr:sp macro="" textlink="">
      <xdr:nvSpPr>
        <xdr:cNvPr id="1208" name="AutoShape 184" descr="PIC129"/>
        <xdr:cNvSpPr>
          <a:spLocks noChangeAspect="1" noChangeArrowheads="1"/>
        </xdr:cNvSpPr>
      </xdr:nvSpPr>
      <xdr:spPr bwMode="auto">
        <a:xfrm>
          <a:off x="6486525" y="77533500"/>
          <a:ext cx="314325" cy="533400"/>
        </a:xfrm>
        <a:prstGeom prst="rect">
          <a:avLst/>
        </a:prstGeom>
        <a:noFill/>
      </xdr:spPr>
    </xdr:sp>
    <xdr:clientData/>
  </xdr:oneCellAnchor>
  <xdr:oneCellAnchor>
    <xdr:from>
      <xdr:col>9</xdr:col>
      <xdr:colOff>0</xdr:colOff>
      <xdr:row>465</xdr:row>
      <xdr:rowOff>0</xdr:rowOff>
    </xdr:from>
    <xdr:ext cx="314325" cy="533400"/>
    <xdr:sp macro="" textlink="">
      <xdr:nvSpPr>
        <xdr:cNvPr id="1209" name="AutoShape 185" descr="PIC129"/>
        <xdr:cNvSpPr>
          <a:spLocks noChangeAspect="1" noChangeArrowheads="1"/>
        </xdr:cNvSpPr>
      </xdr:nvSpPr>
      <xdr:spPr bwMode="auto">
        <a:xfrm>
          <a:off x="9725025" y="77533500"/>
          <a:ext cx="314325" cy="533400"/>
        </a:xfrm>
        <a:prstGeom prst="rect">
          <a:avLst/>
        </a:prstGeom>
        <a:noFill/>
      </xdr:spPr>
    </xdr:sp>
    <xdr:clientData/>
  </xdr:oneCellAnchor>
  <xdr:oneCellAnchor>
    <xdr:from>
      <xdr:col>9</xdr:col>
      <xdr:colOff>0</xdr:colOff>
      <xdr:row>465</xdr:row>
      <xdr:rowOff>0</xdr:rowOff>
    </xdr:from>
    <xdr:ext cx="314325" cy="533400"/>
    <xdr:sp macro="" textlink="">
      <xdr:nvSpPr>
        <xdr:cNvPr id="1210" name="AutoShape 186" descr="PIC129"/>
        <xdr:cNvSpPr>
          <a:spLocks noChangeAspect="1" noChangeArrowheads="1"/>
        </xdr:cNvSpPr>
      </xdr:nvSpPr>
      <xdr:spPr bwMode="auto">
        <a:xfrm>
          <a:off x="9725025" y="77533500"/>
          <a:ext cx="314325" cy="5334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33375"/>
    <xdr:sp macro="" textlink="">
      <xdr:nvSpPr>
        <xdr:cNvPr id="1211" name="AutoShape 187" descr="PIC129"/>
        <xdr:cNvSpPr>
          <a:spLocks noChangeAspect="1" noChangeArrowheads="1"/>
        </xdr:cNvSpPr>
      </xdr:nvSpPr>
      <xdr:spPr bwMode="auto">
        <a:xfrm>
          <a:off x="8896350" y="79514700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212" name="AutoShape 188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213" name="AutoShape 189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214" name="AutoShape 190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514350"/>
    <xdr:sp macro="" textlink="">
      <xdr:nvSpPr>
        <xdr:cNvPr id="1215" name="AutoShape 191" descr="PIC129"/>
        <xdr:cNvSpPr>
          <a:spLocks noChangeAspect="1" noChangeArrowheads="1"/>
        </xdr:cNvSpPr>
      </xdr:nvSpPr>
      <xdr:spPr bwMode="auto">
        <a:xfrm>
          <a:off x="8896350" y="79514700"/>
          <a:ext cx="314325" cy="5143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514350"/>
    <xdr:sp macro="" textlink="">
      <xdr:nvSpPr>
        <xdr:cNvPr id="1216" name="AutoShape 192" descr="PIC129"/>
        <xdr:cNvSpPr>
          <a:spLocks noChangeAspect="1" noChangeArrowheads="1"/>
        </xdr:cNvSpPr>
      </xdr:nvSpPr>
      <xdr:spPr bwMode="auto">
        <a:xfrm>
          <a:off x="8896350" y="79514700"/>
          <a:ext cx="314325" cy="5143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217" name="AutoShape 193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14325"/>
    <xdr:sp macro="" textlink="">
      <xdr:nvSpPr>
        <xdr:cNvPr id="1218" name="AutoShape 194" descr="PIC129"/>
        <xdr:cNvSpPr>
          <a:spLocks noChangeAspect="1" noChangeArrowheads="1"/>
        </xdr:cNvSpPr>
      </xdr:nvSpPr>
      <xdr:spPr bwMode="auto">
        <a:xfrm>
          <a:off x="8896350" y="79514700"/>
          <a:ext cx="314325" cy="31432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219" name="AutoShape 195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220" name="AutoShape 196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33375"/>
    <xdr:sp macro="" textlink="">
      <xdr:nvSpPr>
        <xdr:cNvPr id="1221" name="AutoShape 197" descr="PIC129"/>
        <xdr:cNvSpPr>
          <a:spLocks noChangeAspect="1" noChangeArrowheads="1"/>
        </xdr:cNvSpPr>
      </xdr:nvSpPr>
      <xdr:spPr bwMode="auto">
        <a:xfrm>
          <a:off x="8896350" y="79514700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33375"/>
    <xdr:sp macro="" textlink="">
      <xdr:nvSpPr>
        <xdr:cNvPr id="1222" name="AutoShape 198" descr="PIC129"/>
        <xdr:cNvSpPr>
          <a:spLocks noChangeAspect="1" noChangeArrowheads="1"/>
        </xdr:cNvSpPr>
      </xdr:nvSpPr>
      <xdr:spPr bwMode="auto">
        <a:xfrm>
          <a:off x="8896350" y="79514700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33375"/>
    <xdr:sp macro="" textlink="">
      <xdr:nvSpPr>
        <xdr:cNvPr id="1223" name="AutoShape 199" descr="PIC129"/>
        <xdr:cNvSpPr>
          <a:spLocks noChangeAspect="1" noChangeArrowheads="1"/>
        </xdr:cNvSpPr>
      </xdr:nvSpPr>
      <xdr:spPr bwMode="auto">
        <a:xfrm>
          <a:off x="8896350" y="79514700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224" name="AutoShape 200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33375"/>
    <xdr:sp macro="" textlink="">
      <xdr:nvSpPr>
        <xdr:cNvPr id="1225" name="AutoShape 201" descr="PIC129"/>
        <xdr:cNvSpPr>
          <a:spLocks noChangeAspect="1" noChangeArrowheads="1"/>
        </xdr:cNvSpPr>
      </xdr:nvSpPr>
      <xdr:spPr bwMode="auto">
        <a:xfrm>
          <a:off x="8896350" y="79514700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33375"/>
    <xdr:sp macro="" textlink="">
      <xdr:nvSpPr>
        <xdr:cNvPr id="1226" name="AutoShape 202" descr="PIC129"/>
        <xdr:cNvSpPr>
          <a:spLocks noChangeAspect="1" noChangeArrowheads="1"/>
        </xdr:cNvSpPr>
      </xdr:nvSpPr>
      <xdr:spPr bwMode="auto">
        <a:xfrm>
          <a:off x="8896350" y="79514700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514350"/>
    <xdr:sp macro="" textlink="">
      <xdr:nvSpPr>
        <xdr:cNvPr id="1227" name="AutoShape 203" descr="PIC129"/>
        <xdr:cNvSpPr>
          <a:spLocks noChangeAspect="1" noChangeArrowheads="1"/>
        </xdr:cNvSpPr>
      </xdr:nvSpPr>
      <xdr:spPr bwMode="auto">
        <a:xfrm>
          <a:off x="8896350" y="79514700"/>
          <a:ext cx="314325" cy="5143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228" name="AutoShape 204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229" name="AutoShape 205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230" name="AutoShape 206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514350"/>
    <xdr:sp macro="" textlink="">
      <xdr:nvSpPr>
        <xdr:cNvPr id="1231" name="AutoShape 207" descr="PIC129"/>
        <xdr:cNvSpPr>
          <a:spLocks noChangeAspect="1" noChangeArrowheads="1"/>
        </xdr:cNvSpPr>
      </xdr:nvSpPr>
      <xdr:spPr bwMode="auto">
        <a:xfrm>
          <a:off x="8896350" y="79514700"/>
          <a:ext cx="314325" cy="5143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514350"/>
    <xdr:sp macro="" textlink="">
      <xdr:nvSpPr>
        <xdr:cNvPr id="1232" name="AutoShape 208" descr="PIC129"/>
        <xdr:cNvSpPr>
          <a:spLocks noChangeAspect="1" noChangeArrowheads="1"/>
        </xdr:cNvSpPr>
      </xdr:nvSpPr>
      <xdr:spPr bwMode="auto">
        <a:xfrm>
          <a:off x="8896350" y="79514700"/>
          <a:ext cx="314325" cy="5143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233" name="AutoShape 209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14325"/>
    <xdr:sp macro="" textlink="">
      <xdr:nvSpPr>
        <xdr:cNvPr id="1234" name="AutoShape 210" descr="PIC129"/>
        <xdr:cNvSpPr>
          <a:spLocks noChangeAspect="1" noChangeArrowheads="1"/>
        </xdr:cNvSpPr>
      </xdr:nvSpPr>
      <xdr:spPr bwMode="auto">
        <a:xfrm>
          <a:off x="8896350" y="79514700"/>
          <a:ext cx="314325" cy="31432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235" name="AutoShape 211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236" name="AutoShape 212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514350"/>
    <xdr:sp macro="" textlink="">
      <xdr:nvSpPr>
        <xdr:cNvPr id="1237" name="AutoShape 213" descr="PIC129"/>
        <xdr:cNvSpPr>
          <a:spLocks noChangeAspect="1" noChangeArrowheads="1"/>
        </xdr:cNvSpPr>
      </xdr:nvSpPr>
      <xdr:spPr bwMode="auto">
        <a:xfrm>
          <a:off x="8896350" y="79514700"/>
          <a:ext cx="314325" cy="5143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514350"/>
    <xdr:sp macro="" textlink="">
      <xdr:nvSpPr>
        <xdr:cNvPr id="1238" name="AutoShape 214" descr="PIC129"/>
        <xdr:cNvSpPr>
          <a:spLocks noChangeAspect="1" noChangeArrowheads="1"/>
        </xdr:cNvSpPr>
      </xdr:nvSpPr>
      <xdr:spPr bwMode="auto">
        <a:xfrm>
          <a:off x="8896350" y="79514700"/>
          <a:ext cx="314325" cy="5143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514350"/>
    <xdr:sp macro="" textlink="">
      <xdr:nvSpPr>
        <xdr:cNvPr id="1239" name="AutoShape 215" descr="PIC129"/>
        <xdr:cNvSpPr>
          <a:spLocks noChangeAspect="1" noChangeArrowheads="1"/>
        </xdr:cNvSpPr>
      </xdr:nvSpPr>
      <xdr:spPr bwMode="auto">
        <a:xfrm>
          <a:off x="8896350" y="79514700"/>
          <a:ext cx="314325" cy="5143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240" name="AutoShape 216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514350"/>
    <xdr:sp macro="" textlink="">
      <xdr:nvSpPr>
        <xdr:cNvPr id="1241" name="AutoShape 217" descr="PIC129"/>
        <xdr:cNvSpPr>
          <a:spLocks noChangeAspect="1" noChangeArrowheads="1"/>
        </xdr:cNvSpPr>
      </xdr:nvSpPr>
      <xdr:spPr bwMode="auto">
        <a:xfrm>
          <a:off x="8896350" y="79514700"/>
          <a:ext cx="314325" cy="5143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514350"/>
    <xdr:sp macro="" textlink="">
      <xdr:nvSpPr>
        <xdr:cNvPr id="1242" name="AutoShape 218" descr="PIC129"/>
        <xdr:cNvSpPr>
          <a:spLocks noChangeAspect="1" noChangeArrowheads="1"/>
        </xdr:cNvSpPr>
      </xdr:nvSpPr>
      <xdr:spPr bwMode="auto">
        <a:xfrm>
          <a:off x="8896350" y="79514700"/>
          <a:ext cx="314325" cy="5143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33375"/>
    <xdr:sp macro="" textlink="">
      <xdr:nvSpPr>
        <xdr:cNvPr id="1243" name="AutoShape 219" descr="PIC129"/>
        <xdr:cNvSpPr>
          <a:spLocks noChangeAspect="1" noChangeArrowheads="1"/>
        </xdr:cNvSpPr>
      </xdr:nvSpPr>
      <xdr:spPr bwMode="auto">
        <a:xfrm>
          <a:off x="8896350" y="79514700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244" name="AutoShape 220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245" name="AutoShape 221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246" name="AutoShape 222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514350"/>
    <xdr:sp macro="" textlink="">
      <xdr:nvSpPr>
        <xdr:cNvPr id="1247" name="AutoShape 223" descr="PIC129"/>
        <xdr:cNvSpPr>
          <a:spLocks noChangeAspect="1" noChangeArrowheads="1"/>
        </xdr:cNvSpPr>
      </xdr:nvSpPr>
      <xdr:spPr bwMode="auto">
        <a:xfrm>
          <a:off x="8896350" y="79514700"/>
          <a:ext cx="314325" cy="5143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514350"/>
    <xdr:sp macro="" textlink="">
      <xdr:nvSpPr>
        <xdr:cNvPr id="1248" name="AutoShape 224" descr="PIC129"/>
        <xdr:cNvSpPr>
          <a:spLocks noChangeAspect="1" noChangeArrowheads="1"/>
        </xdr:cNvSpPr>
      </xdr:nvSpPr>
      <xdr:spPr bwMode="auto">
        <a:xfrm>
          <a:off x="8896350" y="79514700"/>
          <a:ext cx="314325" cy="5143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249" name="AutoShape 225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14325"/>
    <xdr:sp macro="" textlink="">
      <xdr:nvSpPr>
        <xdr:cNvPr id="1250" name="AutoShape 226" descr="PIC129"/>
        <xdr:cNvSpPr>
          <a:spLocks noChangeAspect="1" noChangeArrowheads="1"/>
        </xdr:cNvSpPr>
      </xdr:nvSpPr>
      <xdr:spPr bwMode="auto">
        <a:xfrm>
          <a:off x="8896350" y="79514700"/>
          <a:ext cx="314325" cy="31432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251" name="AutoShape 227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252" name="AutoShape 228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33375"/>
    <xdr:sp macro="" textlink="">
      <xdr:nvSpPr>
        <xdr:cNvPr id="1253" name="AutoShape 229" descr="PIC129"/>
        <xdr:cNvSpPr>
          <a:spLocks noChangeAspect="1" noChangeArrowheads="1"/>
        </xdr:cNvSpPr>
      </xdr:nvSpPr>
      <xdr:spPr bwMode="auto">
        <a:xfrm>
          <a:off x="8896350" y="79514700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33375"/>
    <xdr:sp macro="" textlink="">
      <xdr:nvSpPr>
        <xdr:cNvPr id="1254" name="AutoShape 230" descr="PIC129"/>
        <xdr:cNvSpPr>
          <a:spLocks noChangeAspect="1" noChangeArrowheads="1"/>
        </xdr:cNvSpPr>
      </xdr:nvSpPr>
      <xdr:spPr bwMode="auto">
        <a:xfrm>
          <a:off x="8896350" y="79514700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33375"/>
    <xdr:sp macro="" textlink="">
      <xdr:nvSpPr>
        <xdr:cNvPr id="1255" name="AutoShape 231" descr="PIC129"/>
        <xdr:cNvSpPr>
          <a:spLocks noChangeAspect="1" noChangeArrowheads="1"/>
        </xdr:cNvSpPr>
      </xdr:nvSpPr>
      <xdr:spPr bwMode="auto">
        <a:xfrm>
          <a:off x="8896350" y="79514700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256" name="AutoShape 232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33375"/>
    <xdr:sp macro="" textlink="">
      <xdr:nvSpPr>
        <xdr:cNvPr id="1257" name="AutoShape 233" descr="PIC129"/>
        <xdr:cNvSpPr>
          <a:spLocks noChangeAspect="1" noChangeArrowheads="1"/>
        </xdr:cNvSpPr>
      </xdr:nvSpPr>
      <xdr:spPr bwMode="auto">
        <a:xfrm>
          <a:off x="8896350" y="79514700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33375"/>
    <xdr:sp macro="" textlink="">
      <xdr:nvSpPr>
        <xdr:cNvPr id="1258" name="AutoShape 234" descr="PIC129"/>
        <xdr:cNvSpPr>
          <a:spLocks noChangeAspect="1" noChangeArrowheads="1"/>
        </xdr:cNvSpPr>
      </xdr:nvSpPr>
      <xdr:spPr bwMode="auto">
        <a:xfrm>
          <a:off x="8896350" y="79514700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514350"/>
    <xdr:sp macro="" textlink="">
      <xdr:nvSpPr>
        <xdr:cNvPr id="1259" name="AutoShape 235" descr="PIC129"/>
        <xdr:cNvSpPr>
          <a:spLocks noChangeAspect="1" noChangeArrowheads="1"/>
        </xdr:cNvSpPr>
      </xdr:nvSpPr>
      <xdr:spPr bwMode="auto">
        <a:xfrm>
          <a:off x="8896350" y="79514700"/>
          <a:ext cx="314325" cy="5143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260" name="AutoShape 236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261" name="AutoShape 237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262" name="AutoShape 238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514350"/>
    <xdr:sp macro="" textlink="">
      <xdr:nvSpPr>
        <xdr:cNvPr id="1263" name="AutoShape 239" descr="PIC129"/>
        <xdr:cNvSpPr>
          <a:spLocks noChangeAspect="1" noChangeArrowheads="1"/>
        </xdr:cNvSpPr>
      </xdr:nvSpPr>
      <xdr:spPr bwMode="auto">
        <a:xfrm>
          <a:off x="8896350" y="79514700"/>
          <a:ext cx="314325" cy="5143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514350"/>
    <xdr:sp macro="" textlink="">
      <xdr:nvSpPr>
        <xdr:cNvPr id="1264" name="AutoShape 240" descr="PIC129"/>
        <xdr:cNvSpPr>
          <a:spLocks noChangeAspect="1" noChangeArrowheads="1"/>
        </xdr:cNvSpPr>
      </xdr:nvSpPr>
      <xdr:spPr bwMode="auto">
        <a:xfrm>
          <a:off x="8896350" y="79514700"/>
          <a:ext cx="314325" cy="5143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265" name="AutoShape 241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14325"/>
    <xdr:sp macro="" textlink="">
      <xdr:nvSpPr>
        <xdr:cNvPr id="1266" name="AutoShape 242" descr="PIC129"/>
        <xdr:cNvSpPr>
          <a:spLocks noChangeAspect="1" noChangeArrowheads="1"/>
        </xdr:cNvSpPr>
      </xdr:nvSpPr>
      <xdr:spPr bwMode="auto">
        <a:xfrm>
          <a:off x="8896350" y="79514700"/>
          <a:ext cx="314325" cy="31432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267" name="AutoShape 243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268" name="AutoShape 244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514350"/>
    <xdr:sp macro="" textlink="">
      <xdr:nvSpPr>
        <xdr:cNvPr id="1269" name="AutoShape 245" descr="PIC129"/>
        <xdr:cNvSpPr>
          <a:spLocks noChangeAspect="1" noChangeArrowheads="1"/>
        </xdr:cNvSpPr>
      </xdr:nvSpPr>
      <xdr:spPr bwMode="auto">
        <a:xfrm>
          <a:off x="8896350" y="79514700"/>
          <a:ext cx="314325" cy="5143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514350"/>
    <xdr:sp macro="" textlink="">
      <xdr:nvSpPr>
        <xdr:cNvPr id="1270" name="AutoShape 246" descr="PIC129"/>
        <xdr:cNvSpPr>
          <a:spLocks noChangeAspect="1" noChangeArrowheads="1"/>
        </xdr:cNvSpPr>
      </xdr:nvSpPr>
      <xdr:spPr bwMode="auto">
        <a:xfrm>
          <a:off x="8896350" y="79514700"/>
          <a:ext cx="314325" cy="5143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514350"/>
    <xdr:sp macro="" textlink="">
      <xdr:nvSpPr>
        <xdr:cNvPr id="1271" name="AutoShape 247" descr="PIC129"/>
        <xdr:cNvSpPr>
          <a:spLocks noChangeAspect="1" noChangeArrowheads="1"/>
        </xdr:cNvSpPr>
      </xdr:nvSpPr>
      <xdr:spPr bwMode="auto">
        <a:xfrm>
          <a:off x="8896350" y="79514700"/>
          <a:ext cx="314325" cy="5143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1272" name="AutoShape 248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514350"/>
    <xdr:sp macro="" textlink="">
      <xdr:nvSpPr>
        <xdr:cNvPr id="1273" name="AutoShape 249" descr="PIC129"/>
        <xdr:cNvSpPr>
          <a:spLocks noChangeAspect="1" noChangeArrowheads="1"/>
        </xdr:cNvSpPr>
      </xdr:nvSpPr>
      <xdr:spPr bwMode="auto">
        <a:xfrm>
          <a:off x="8896350" y="79514700"/>
          <a:ext cx="314325" cy="5143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514350"/>
    <xdr:sp macro="" textlink="">
      <xdr:nvSpPr>
        <xdr:cNvPr id="1274" name="AutoShape 250" descr="PIC129"/>
        <xdr:cNvSpPr>
          <a:spLocks noChangeAspect="1" noChangeArrowheads="1"/>
        </xdr:cNvSpPr>
      </xdr:nvSpPr>
      <xdr:spPr bwMode="auto">
        <a:xfrm>
          <a:off x="8896350" y="79514700"/>
          <a:ext cx="314325" cy="5143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514350"/>
    <xdr:sp macro="" textlink="">
      <xdr:nvSpPr>
        <xdr:cNvPr id="1276" name="AutoShape 252" descr="PIC129"/>
        <xdr:cNvSpPr>
          <a:spLocks noChangeAspect="1" noChangeArrowheads="1"/>
        </xdr:cNvSpPr>
      </xdr:nvSpPr>
      <xdr:spPr bwMode="auto">
        <a:xfrm>
          <a:off x="8896350" y="80848200"/>
          <a:ext cx="314325" cy="5143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514350"/>
    <xdr:sp macro="" textlink="">
      <xdr:nvSpPr>
        <xdr:cNvPr id="1277" name="AutoShape 253" descr="PIC129"/>
        <xdr:cNvSpPr>
          <a:spLocks noChangeAspect="1" noChangeArrowheads="1"/>
        </xdr:cNvSpPr>
      </xdr:nvSpPr>
      <xdr:spPr bwMode="auto">
        <a:xfrm>
          <a:off x="8896350" y="80848200"/>
          <a:ext cx="314325" cy="5143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523875"/>
    <xdr:sp macro="" textlink="">
      <xdr:nvSpPr>
        <xdr:cNvPr id="1278" name="AutoShape 254" descr="PIC129"/>
        <xdr:cNvSpPr>
          <a:spLocks noChangeAspect="1" noChangeArrowheads="1"/>
        </xdr:cNvSpPr>
      </xdr:nvSpPr>
      <xdr:spPr bwMode="auto">
        <a:xfrm>
          <a:off x="8896350" y="80838675"/>
          <a:ext cx="314325" cy="5238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514350"/>
    <xdr:sp macro="" textlink="">
      <xdr:nvSpPr>
        <xdr:cNvPr id="1279" name="AutoShape 255" descr="PIC129"/>
        <xdr:cNvSpPr>
          <a:spLocks noChangeAspect="1" noChangeArrowheads="1"/>
        </xdr:cNvSpPr>
      </xdr:nvSpPr>
      <xdr:spPr bwMode="auto">
        <a:xfrm>
          <a:off x="8896350" y="80848200"/>
          <a:ext cx="314325" cy="5143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552450"/>
    <xdr:sp macro="" textlink="">
      <xdr:nvSpPr>
        <xdr:cNvPr id="1280" name="AutoShape 256" descr="PIC129"/>
        <xdr:cNvSpPr>
          <a:spLocks noChangeAspect="1" noChangeArrowheads="1"/>
        </xdr:cNvSpPr>
      </xdr:nvSpPr>
      <xdr:spPr bwMode="auto">
        <a:xfrm>
          <a:off x="8896350" y="81086325"/>
          <a:ext cx="314325" cy="552450"/>
        </a:xfrm>
        <a:prstGeom prst="rect">
          <a:avLst/>
        </a:prstGeom>
        <a:noFill/>
      </xdr:spPr>
    </xdr:sp>
    <xdr:clientData/>
  </xdr:oneCellAnchor>
  <xdr:oneCellAnchor>
    <xdr:from>
      <xdr:col>8</xdr:col>
      <xdr:colOff>85725</xdr:colOff>
      <xdr:row>465</xdr:row>
      <xdr:rowOff>0</xdr:rowOff>
    </xdr:from>
    <xdr:ext cx="314325" cy="600075"/>
    <xdr:sp macro="" textlink="">
      <xdr:nvSpPr>
        <xdr:cNvPr id="1281" name="AutoShape 257" descr="PIC129"/>
        <xdr:cNvSpPr>
          <a:spLocks noChangeAspect="1" noChangeArrowheads="1"/>
        </xdr:cNvSpPr>
      </xdr:nvSpPr>
      <xdr:spPr bwMode="auto">
        <a:xfrm>
          <a:off x="8982075" y="81029175"/>
          <a:ext cx="314325" cy="600075"/>
        </a:xfrm>
        <a:prstGeom prst="rect">
          <a:avLst/>
        </a:prstGeom>
        <a:noFill/>
      </xdr:spPr>
    </xdr:sp>
    <xdr:clientData/>
  </xdr:oneCellAnchor>
  <xdr:oneCellAnchor>
    <xdr:from>
      <xdr:col>5</xdr:col>
      <xdr:colOff>0</xdr:colOff>
      <xdr:row>465</xdr:row>
      <xdr:rowOff>0</xdr:rowOff>
    </xdr:from>
    <xdr:ext cx="314325" cy="552450"/>
    <xdr:sp macro="" textlink="">
      <xdr:nvSpPr>
        <xdr:cNvPr id="1282" name="AutoShape 258" descr="PIC129"/>
        <xdr:cNvSpPr>
          <a:spLocks noChangeAspect="1" noChangeArrowheads="1"/>
        </xdr:cNvSpPr>
      </xdr:nvSpPr>
      <xdr:spPr bwMode="auto">
        <a:xfrm>
          <a:off x="6486525" y="81086325"/>
          <a:ext cx="314325" cy="552450"/>
        </a:xfrm>
        <a:prstGeom prst="rect">
          <a:avLst/>
        </a:prstGeom>
        <a:noFill/>
      </xdr:spPr>
    </xdr:sp>
    <xdr:clientData/>
  </xdr:oneCellAnchor>
  <xdr:oneCellAnchor>
    <xdr:from>
      <xdr:col>5</xdr:col>
      <xdr:colOff>0</xdr:colOff>
      <xdr:row>465</xdr:row>
      <xdr:rowOff>0</xdr:rowOff>
    </xdr:from>
    <xdr:ext cx="314325" cy="552450"/>
    <xdr:sp macro="" textlink="">
      <xdr:nvSpPr>
        <xdr:cNvPr id="1283" name="AutoShape 259" descr="PIC129"/>
        <xdr:cNvSpPr>
          <a:spLocks noChangeAspect="1" noChangeArrowheads="1"/>
        </xdr:cNvSpPr>
      </xdr:nvSpPr>
      <xdr:spPr bwMode="auto">
        <a:xfrm>
          <a:off x="6486525" y="81086325"/>
          <a:ext cx="314325" cy="552450"/>
        </a:xfrm>
        <a:prstGeom prst="rect">
          <a:avLst/>
        </a:prstGeom>
        <a:noFill/>
      </xdr:spPr>
    </xdr:sp>
    <xdr:clientData/>
  </xdr:oneCellAnchor>
  <xdr:oneCellAnchor>
    <xdr:from>
      <xdr:col>5</xdr:col>
      <xdr:colOff>0</xdr:colOff>
      <xdr:row>465</xdr:row>
      <xdr:rowOff>0</xdr:rowOff>
    </xdr:from>
    <xdr:ext cx="314325" cy="552450"/>
    <xdr:sp macro="" textlink="">
      <xdr:nvSpPr>
        <xdr:cNvPr id="1284" name="AutoShape 260" descr="PIC129"/>
        <xdr:cNvSpPr>
          <a:spLocks noChangeAspect="1" noChangeArrowheads="1"/>
        </xdr:cNvSpPr>
      </xdr:nvSpPr>
      <xdr:spPr bwMode="auto">
        <a:xfrm>
          <a:off x="6486525" y="81086325"/>
          <a:ext cx="314325" cy="552450"/>
        </a:xfrm>
        <a:prstGeom prst="rect">
          <a:avLst/>
        </a:prstGeom>
        <a:noFill/>
      </xdr:spPr>
    </xdr:sp>
    <xdr:clientData/>
  </xdr:oneCellAnchor>
  <xdr:oneCellAnchor>
    <xdr:from>
      <xdr:col>5</xdr:col>
      <xdr:colOff>0</xdr:colOff>
      <xdr:row>465</xdr:row>
      <xdr:rowOff>0</xdr:rowOff>
    </xdr:from>
    <xdr:ext cx="314325" cy="552450"/>
    <xdr:sp macro="" textlink="">
      <xdr:nvSpPr>
        <xdr:cNvPr id="1285" name="AutoShape 261" descr="PIC129"/>
        <xdr:cNvSpPr>
          <a:spLocks noChangeAspect="1" noChangeArrowheads="1"/>
        </xdr:cNvSpPr>
      </xdr:nvSpPr>
      <xdr:spPr bwMode="auto">
        <a:xfrm>
          <a:off x="6486525" y="81086325"/>
          <a:ext cx="314325" cy="552450"/>
        </a:xfrm>
        <a:prstGeom prst="rect">
          <a:avLst/>
        </a:prstGeom>
        <a:noFill/>
      </xdr:spPr>
    </xdr:sp>
    <xdr:clientData/>
  </xdr:oneCellAnchor>
  <xdr:oneCellAnchor>
    <xdr:from>
      <xdr:col>9</xdr:col>
      <xdr:colOff>0</xdr:colOff>
      <xdr:row>465</xdr:row>
      <xdr:rowOff>0</xdr:rowOff>
    </xdr:from>
    <xdr:ext cx="314325" cy="552450"/>
    <xdr:sp macro="" textlink="">
      <xdr:nvSpPr>
        <xdr:cNvPr id="1286" name="AutoShape 262" descr="PIC129"/>
        <xdr:cNvSpPr>
          <a:spLocks noChangeAspect="1" noChangeArrowheads="1"/>
        </xdr:cNvSpPr>
      </xdr:nvSpPr>
      <xdr:spPr bwMode="auto">
        <a:xfrm>
          <a:off x="9725025" y="81086325"/>
          <a:ext cx="314325" cy="552450"/>
        </a:xfrm>
        <a:prstGeom prst="rect">
          <a:avLst/>
        </a:prstGeom>
        <a:noFill/>
      </xdr:spPr>
    </xdr:sp>
    <xdr:clientData/>
  </xdr:oneCellAnchor>
  <xdr:oneCellAnchor>
    <xdr:from>
      <xdr:col>9</xdr:col>
      <xdr:colOff>0</xdr:colOff>
      <xdr:row>465</xdr:row>
      <xdr:rowOff>0</xdr:rowOff>
    </xdr:from>
    <xdr:ext cx="314325" cy="552450"/>
    <xdr:sp macro="" textlink="">
      <xdr:nvSpPr>
        <xdr:cNvPr id="1287" name="AutoShape 263" descr="PIC129"/>
        <xdr:cNvSpPr>
          <a:spLocks noChangeAspect="1" noChangeArrowheads="1"/>
        </xdr:cNvSpPr>
      </xdr:nvSpPr>
      <xdr:spPr bwMode="auto">
        <a:xfrm>
          <a:off x="9725025" y="81086325"/>
          <a:ext cx="314325" cy="5524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533400"/>
    <xdr:sp macro="" textlink="">
      <xdr:nvSpPr>
        <xdr:cNvPr id="1288" name="AutoShape 264" descr="PIC129"/>
        <xdr:cNvSpPr>
          <a:spLocks noChangeAspect="1" noChangeArrowheads="1"/>
        </xdr:cNvSpPr>
      </xdr:nvSpPr>
      <xdr:spPr bwMode="auto">
        <a:xfrm>
          <a:off x="8896350" y="77533500"/>
          <a:ext cx="314325" cy="533400"/>
        </a:xfrm>
        <a:prstGeom prst="rect">
          <a:avLst/>
        </a:prstGeom>
        <a:noFill/>
      </xdr:spPr>
    </xdr:sp>
    <xdr:clientData/>
  </xdr:oneCellAnchor>
  <xdr:oneCellAnchor>
    <xdr:from>
      <xdr:col>9</xdr:col>
      <xdr:colOff>0</xdr:colOff>
      <xdr:row>465</xdr:row>
      <xdr:rowOff>0</xdr:rowOff>
    </xdr:from>
    <xdr:ext cx="314325" cy="533400"/>
    <xdr:sp macro="" textlink="">
      <xdr:nvSpPr>
        <xdr:cNvPr id="1289" name="AutoShape 265" descr="PIC129"/>
        <xdr:cNvSpPr>
          <a:spLocks noChangeAspect="1" noChangeArrowheads="1"/>
        </xdr:cNvSpPr>
      </xdr:nvSpPr>
      <xdr:spPr bwMode="auto">
        <a:xfrm>
          <a:off x="9725025" y="77533500"/>
          <a:ext cx="314325" cy="533400"/>
        </a:xfrm>
        <a:prstGeom prst="rect">
          <a:avLst/>
        </a:prstGeom>
        <a:noFill/>
      </xdr:spPr>
    </xdr:sp>
    <xdr:clientData/>
  </xdr:oneCellAnchor>
  <xdr:oneCellAnchor>
    <xdr:from>
      <xdr:col>9</xdr:col>
      <xdr:colOff>0</xdr:colOff>
      <xdr:row>465</xdr:row>
      <xdr:rowOff>0</xdr:rowOff>
    </xdr:from>
    <xdr:ext cx="314325" cy="533400"/>
    <xdr:sp macro="" textlink="">
      <xdr:nvSpPr>
        <xdr:cNvPr id="1290" name="AutoShape 266" descr="PIC129"/>
        <xdr:cNvSpPr>
          <a:spLocks noChangeAspect="1" noChangeArrowheads="1"/>
        </xdr:cNvSpPr>
      </xdr:nvSpPr>
      <xdr:spPr bwMode="auto">
        <a:xfrm>
          <a:off x="9725025" y="77533500"/>
          <a:ext cx="314325" cy="5334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533400"/>
    <xdr:sp macro="" textlink="">
      <xdr:nvSpPr>
        <xdr:cNvPr id="1291" name="AutoShape 267" descr="PIC129"/>
        <xdr:cNvSpPr>
          <a:spLocks noChangeAspect="1" noChangeArrowheads="1"/>
        </xdr:cNvSpPr>
      </xdr:nvSpPr>
      <xdr:spPr bwMode="auto">
        <a:xfrm>
          <a:off x="8896350" y="74742675"/>
          <a:ext cx="314325" cy="533400"/>
        </a:xfrm>
        <a:prstGeom prst="rect">
          <a:avLst/>
        </a:prstGeom>
        <a:noFill/>
      </xdr:spPr>
    </xdr:sp>
    <xdr:clientData/>
  </xdr:oneCellAnchor>
  <xdr:oneCellAnchor>
    <xdr:from>
      <xdr:col>9</xdr:col>
      <xdr:colOff>0</xdr:colOff>
      <xdr:row>465</xdr:row>
      <xdr:rowOff>0</xdr:rowOff>
    </xdr:from>
    <xdr:ext cx="314325" cy="533400"/>
    <xdr:sp macro="" textlink="">
      <xdr:nvSpPr>
        <xdr:cNvPr id="1292" name="AutoShape 268" descr="PIC129"/>
        <xdr:cNvSpPr>
          <a:spLocks noChangeAspect="1" noChangeArrowheads="1"/>
        </xdr:cNvSpPr>
      </xdr:nvSpPr>
      <xdr:spPr bwMode="auto">
        <a:xfrm>
          <a:off x="9725025" y="74742675"/>
          <a:ext cx="314325" cy="533400"/>
        </a:xfrm>
        <a:prstGeom prst="rect">
          <a:avLst/>
        </a:prstGeom>
        <a:noFill/>
      </xdr:spPr>
    </xdr:sp>
    <xdr:clientData/>
  </xdr:oneCellAnchor>
  <xdr:oneCellAnchor>
    <xdr:from>
      <xdr:col>9</xdr:col>
      <xdr:colOff>0</xdr:colOff>
      <xdr:row>465</xdr:row>
      <xdr:rowOff>0</xdr:rowOff>
    </xdr:from>
    <xdr:ext cx="314325" cy="533400"/>
    <xdr:sp macro="" textlink="">
      <xdr:nvSpPr>
        <xdr:cNvPr id="1293" name="AutoShape 269" descr="PIC129"/>
        <xdr:cNvSpPr>
          <a:spLocks noChangeAspect="1" noChangeArrowheads="1"/>
        </xdr:cNvSpPr>
      </xdr:nvSpPr>
      <xdr:spPr bwMode="auto">
        <a:xfrm>
          <a:off x="9725025" y="74742675"/>
          <a:ext cx="314325" cy="5334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533400"/>
    <xdr:sp macro="" textlink="">
      <xdr:nvSpPr>
        <xdr:cNvPr id="1294" name="AutoShape 270" descr="PIC129"/>
        <xdr:cNvSpPr>
          <a:spLocks noChangeAspect="1" noChangeArrowheads="1"/>
        </xdr:cNvSpPr>
      </xdr:nvSpPr>
      <xdr:spPr bwMode="auto">
        <a:xfrm>
          <a:off x="8896350" y="77533500"/>
          <a:ext cx="314325" cy="5334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533400"/>
    <xdr:sp macro="" textlink="">
      <xdr:nvSpPr>
        <xdr:cNvPr id="1295" name="AutoShape 271" descr="PIC129"/>
        <xdr:cNvSpPr>
          <a:spLocks noChangeAspect="1" noChangeArrowheads="1"/>
        </xdr:cNvSpPr>
      </xdr:nvSpPr>
      <xdr:spPr bwMode="auto">
        <a:xfrm>
          <a:off x="8896350" y="77533500"/>
          <a:ext cx="314325" cy="533400"/>
        </a:xfrm>
        <a:prstGeom prst="rect">
          <a:avLst/>
        </a:prstGeom>
        <a:noFill/>
      </xdr:spPr>
    </xdr:sp>
    <xdr:clientData/>
  </xdr:oneCellAnchor>
  <xdr:oneCellAnchor>
    <xdr:from>
      <xdr:col>9</xdr:col>
      <xdr:colOff>0</xdr:colOff>
      <xdr:row>465</xdr:row>
      <xdr:rowOff>0</xdr:rowOff>
    </xdr:from>
    <xdr:ext cx="314325" cy="533400"/>
    <xdr:sp macro="" textlink="">
      <xdr:nvSpPr>
        <xdr:cNvPr id="1296" name="AutoShape 272" descr="PIC129"/>
        <xdr:cNvSpPr>
          <a:spLocks noChangeAspect="1" noChangeArrowheads="1"/>
        </xdr:cNvSpPr>
      </xdr:nvSpPr>
      <xdr:spPr bwMode="auto">
        <a:xfrm>
          <a:off x="9725025" y="77533500"/>
          <a:ext cx="314325" cy="533400"/>
        </a:xfrm>
        <a:prstGeom prst="rect">
          <a:avLst/>
        </a:prstGeom>
        <a:noFill/>
      </xdr:spPr>
    </xdr:sp>
    <xdr:clientData/>
  </xdr:oneCellAnchor>
  <xdr:oneCellAnchor>
    <xdr:from>
      <xdr:col>9</xdr:col>
      <xdr:colOff>0</xdr:colOff>
      <xdr:row>465</xdr:row>
      <xdr:rowOff>0</xdr:rowOff>
    </xdr:from>
    <xdr:ext cx="314325" cy="533400"/>
    <xdr:sp macro="" textlink="">
      <xdr:nvSpPr>
        <xdr:cNvPr id="1297" name="AutoShape 273" descr="PIC129"/>
        <xdr:cNvSpPr>
          <a:spLocks noChangeAspect="1" noChangeArrowheads="1"/>
        </xdr:cNvSpPr>
      </xdr:nvSpPr>
      <xdr:spPr bwMode="auto">
        <a:xfrm>
          <a:off x="9725025" y="77533500"/>
          <a:ext cx="314325" cy="5334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533400"/>
    <xdr:sp macro="" textlink="">
      <xdr:nvSpPr>
        <xdr:cNvPr id="1298" name="AutoShape 274" descr="PIC129"/>
        <xdr:cNvSpPr>
          <a:spLocks noChangeAspect="1" noChangeArrowheads="1"/>
        </xdr:cNvSpPr>
      </xdr:nvSpPr>
      <xdr:spPr bwMode="auto">
        <a:xfrm>
          <a:off x="8896350" y="77533500"/>
          <a:ext cx="314325" cy="533400"/>
        </a:xfrm>
        <a:prstGeom prst="rect">
          <a:avLst/>
        </a:prstGeom>
        <a:noFill/>
      </xdr:spPr>
    </xdr:sp>
    <xdr:clientData/>
  </xdr:oneCellAnchor>
  <xdr:oneCellAnchor>
    <xdr:from>
      <xdr:col>9</xdr:col>
      <xdr:colOff>0</xdr:colOff>
      <xdr:row>465</xdr:row>
      <xdr:rowOff>0</xdr:rowOff>
    </xdr:from>
    <xdr:ext cx="314325" cy="533400"/>
    <xdr:sp macro="" textlink="">
      <xdr:nvSpPr>
        <xdr:cNvPr id="1299" name="AutoShape 275" descr="PIC129"/>
        <xdr:cNvSpPr>
          <a:spLocks noChangeAspect="1" noChangeArrowheads="1"/>
        </xdr:cNvSpPr>
      </xdr:nvSpPr>
      <xdr:spPr bwMode="auto">
        <a:xfrm>
          <a:off x="9725025" y="77533500"/>
          <a:ext cx="314325" cy="533400"/>
        </a:xfrm>
        <a:prstGeom prst="rect">
          <a:avLst/>
        </a:prstGeom>
        <a:noFill/>
      </xdr:spPr>
    </xdr:sp>
    <xdr:clientData/>
  </xdr:oneCellAnchor>
  <xdr:oneCellAnchor>
    <xdr:from>
      <xdr:col>9</xdr:col>
      <xdr:colOff>0</xdr:colOff>
      <xdr:row>465</xdr:row>
      <xdr:rowOff>0</xdr:rowOff>
    </xdr:from>
    <xdr:ext cx="314325" cy="533400"/>
    <xdr:sp macro="" textlink="">
      <xdr:nvSpPr>
        <xdr:cNvPr id="1300" name="AutoShape 276" descr="PIC129"/>
        <xdr:cNvSpPr>
          <a:spLocks noChangeAspect="1" noChangeArrowheads="1"/>
        </xdr:cNvSpPr>
      </xdr:nvSpPr>
      <xdr:spPr bwMode="auto">
        <a:xfrm>
          <a:off x="9725025" y="77533500"/>
          <a:ext cx="314325" cy="5334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552450"/>
    <xdr:sp macro="" textlink="">
      <xdr:nvSpPr>
        <xdr:cNvPr id="1301" name="AutoShape 277" descr="PIC129"/>
        <xdr:cNvSpPr>
          <a:spLocks noChangeAspect="1" noChangeArrowheads="1"/>
        </xdr:cNvSpPr>
      </xdr:nvSpPr>
      <xdr:spPr bwMode="auto">
        <a:xfrm>
          <a:off x="8896350" y="81086325"/>
          <a:ext cx="314325" cy="5524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552450"/>
    <xdr:sp macro="" textlink="">
      <xdr:nvSpPr>
        <xdr:cNvPr id="1302" name="AutoShape 278" descr="PIC129"/>
        <xdr:cNvSpPr>
          <a:spLocks noChangeAspect="1" noChangeArrowheads="1"/>
        </xdr:cNvSpPr>
      </xdr:nvSpPr>
      <xdr:spPr bwMode="auto">
        <a:xfrm>
          <a:off x="8896350" y="81086325"/>
          <a:ext cx="314325" cy="552450"/>
        </a:xfrm>
        <a:prstGeom prst="rect">
          <a:avLst/>
        </a:prstGeom>
        <a:noFill/>
      </xdr:spPr>
    </xdr:sp>
    <xdr:clientData/>
  </xdr:oneCellAnchor>
  <xdr:oneCellAnchor>
    <xdr:from>
      <xdr:col>9</xdr:col>
      <xdr:colOff>0</xdr:colOff>
      <xdr:row>465</xdr:row>
      <xdr:rowOff>0</xdr:rowOff>
    </xdr:from>
    <xdr:ext cx="314325" cy="552450"/>
    <xdr:sp macro="" textlink="">
      <xdr:nvSpPr>
        <xdr:cNvPr id="1303" name="AutoShape 279" descr="PIC129"/>
        <xdr:cNvSpPr>
          <a:spLocks noChangeAspect="1" noChangeArrowheads="1"/>
        </xdr:cNvSpPr>
      </xdr:nvSpPr>
      <xdr:spPr bwMode="auto">
        <a:xfrm>
          <a:off x="9725025" y="81086325"/>
          <a:ext cx="314325" cy="552450"/>
        </a:xfrm>
        <a:prstGeom prst="rect">
          <a:avLst/>
        </a:prstGeom>
        <a:noFill/>
      </xdr:spPr>
    </xdr:sp>
    <xdr:clientData/>
  </xdr:oneCellAnchor>
  <xdr:oneCellAnchor>
    <xdr:from>
      <xdr:col>9</xdr:col>
      <xdr:colOff>0</xdr:colOff>
      <xdr:row>465</xdr:row>
      <xdr:rowOff>0</xdr:rowOff>
    </xdr:from>
    <xdr:ext cx="314325" cy="552450"/>
    <xdr:sp macro="" textlink="">
      <xdr:nvSpPr>
        <xdr:cNvPr id="1304" name="AutoShape 280" descr="PIC129"/>
        <xdr:cNvSpPr>
          <a:spLocks noChangeAspect="1" noChangeArrowheads="1"/>
        </xdr:cNvSpPr>
      </xdr:nvSpPr>
      <xdr:spPr bwMode="auto">
        <a:xfrm>
          <a:off x="9725025" y="81086325"/>
          <a:ext cx="314325" cy="5524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552450"/>
    <xdr:sp macro="" textlink="">
      <xdr:nvSpPr>
        <xdr:cNvPr id="1305" name="AutoShape 281" descr="PIC129"/>
        <xdr:cNvSpPr>
          <a:spLocks noChangeAspect="1" noChangeArrowheads="1"/>
        </xdr:cNvSpPr>
      </xdr:nvSpPr>
      <xdr:spPr bwMode="auto">
        <a:xfrm>
          <a:off x="8896350" y="81086325"/>
          <a:ext cx="314325" cy="552450"/>
        </a:xfrm>
        <a:prstGeom prst="rect">
          <a:avLst/>
        </a:prstGeom>
        <a:noFill/>
      </xdr:spPr>
    </xdr:sp>
    <xdr:clientData/>
  </xdr:oneCellAnchor>
  <xdr:oneCellAnchor>
    <xdr:from>
      <xdr:col>9</xdr:col>
      <xdr:colOff>0</xdr:colOff>
      <xdr:row>465</xdr:row>
      <xdr:rowOff>0</xdr:rowOff>
    </xdr:from>
    <xdr:ext cx="314325" cy="552450"/>
    <xdr:sp macro="" textlink="">
      <xdr:nvSpPr>
        <xdr:cNvPr id="1306" name="AutoShape 282" descr="PIC129"/>
        <xdr:cNvSpPr>
          <a:spLocks noChangeAspect="1" noChangeArrowheads="1"/>
        </xdr:cNvSpPr>
      </xdr:nvSpPr>
      <xdr:spPr bwMode="auto">
        <a:xfrm>
          <a:off x="9725025" y="81086325"/>
          <a:ext cx="314325" cy="552450"/>
        </a:xfrm>
        <a:prstGeom prst="rect">
          <a:avLst/>
        </a:prstGeom>
        <a:noFill/>
      </xdr:spPr>
    </xdr:sp>
    <xdr:clientData/>
  </xdr:oneCellAnchor>
  <xdr:oneCellAnchor>
    <xdr:from>
      <xdr:col>9</xdr:col>
      <xdr:colOff>0</xdr:colOff>
      <xdr:row>465</xdr:row>
      <xdr:rowOff>0</xdr:rowOff>
    </xdr:from>
    <xdr:ext cx="314325" cy="552450"/>
    <xdr:sp macro="" textlink="">
      <xdr:nvSpPr>
        <xdr:cNvPr id="1307" name="AutoShape 283" descr="PIC129"/>
        <xdr:cNvSpPr>
          <a:spLocks noChangeAspect="1" noChangeArrowheads="1"/>
        </xdr:cNvSpPr>
      </xdr:nvSpPr>
      <xdr:spPr bwMode="auto">
        <a:xfrm>
          <a:off x="9725025" y="81086325"/>
          <a:ext cx="314325" cy="5524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552450"/>
    <xdr:sp macro="" textlink="">
      <xdr:nvSpPr>
        <xdr:cNvPr id="1308" name="AutoShape 284" descr="PIC129"/>
        <xdr:cNvSpPr>
          <a:spLocks noChangeAspect="1" noChangeArrowheads="1"/>
        </xdr:cNvSpPr>
      </xdr:nvSpPr>
      <xdr:spPr bwMode="auto">
        <a:xfrm>
          <a:off x="8896350" y="81086325"/>
          <a:ext cx="314325" cy="5524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552450"/>
    <xdr:sp macro="" textlink="">
      <xdr:nvSpPr>
        <xdr:cNvPr id="1309" name="AutoShape 285" descr="PIC129"/>
        <xdr:cNvSpPr>
          <a:spLocks noChangeAspect="1" noChangeArrowheads="1"/>
        </xdr:cNvSpPr>
      </xdr:nvSpPr>
      <xdr:spPr bwMode="auto">
        <a:xfrm>
          <a:off x="8896350" y="81086325"/>
          <a:ext cx="314325" cy="552450"/>
        </a:xfrm>
        <a:prstGeom prst="rect">
          <a:avLst/>
        </a:prstGeom>
        <a:noFill/>
      </xdr:spPr>
    </xdr:sp>
    <xdr:clientData/>
  </xdr:oneCellAnchor>
  <xdr:oneCellAnchor>
    <xdr:from>
      <xdr:col>9</xdr:col>
      <xdr:colOff>0</xdr:colOff>
      <xdr:row>465</xdr:row>
      <xdr:rowOff>0</xdr:rowOff>
    </xdr:from>
    <xdr:ext cx="314325" cy="552450"/>
    <xdr:sp macro="" textlink="">
      <xdr:nvSpPr>
        <xdr:cNvPr id="1310" name="AutoShape 286" descr="PIC129"/>
        <xdr:cNvSpPr>
          <a:spLocks noChangeAspect="1" noChangeArrowheads="1"/>
        </xdr:cNvSpPr>
      </xdr:nvSpPr>
      <xdr:spPr bwMode="auto">
        <a:xfrm>
          <a:off x="9725025" y="81086325"/>
          <a:ext cx="314325" cy="552450"/>
        </a:xfrm>
        <a:prstGeom prst="rect">
          <a:avLst/>
        </a:prstGeom>
        <a:noFill/>
      </xdr:spPr>
    </xdr:sp>
    <xdr:clientData/>
  </xdr:oneCellAnchor>
  <xdr:oneCellAnchor>
    <xdr:from>
      <xdr:col>9</xdr:col>
      <xdr:colOff>0</xdr:colOff>
      <xdr:row>465</xdr:row>
      <xdr:rowOff>0</xdr:rowOff>
    </xdr:from>
    <xdr:ext cx="314325" cy="552450"/>
    <xdr:sp macro="" textlink="">
      <xdr:nvSpPr>
        <xdr:cNvPr id="1311" name="AutoShape 287" descr="PIC129"/>
        <xdr:cNvSpPr>
          <a:spLocks noChangeAspect="1" noChangeArrowheads="1"/>
        </xdr:cNvSpPr>
      </xdr:nvSpPr>
      <xdr:spPr bwMode="auto">
        <a:xfrm>
          <a:off x="9725025" y="81086325"/>
          <a:ext cx="314325" cy="5524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552450"/>
    <xdr:sp macro="" textlink="">
      <xdr:nvSpPr>
        <xdr:cNvPr id="1312" name="AutoShape 288" descr="PIC129"/>
        <xdr:cNvSpPr>
          <a:spLocks noChangeAspect="1" noChangeArrowheads="1"/>
        </xdr:cNvSpPr>
      </xdr:nvSpPr>
      <xdr:spPr bwMode="auto">
        <a:xfrm>
          <a:off x="8896350" y="81086325"/>
          <a:ext cx="314325" cy="552450"/>
        </a:xfrm>
        <a:prstGeom prst="rect">
          <a:avLst/>
        </a:prstGeom>
        <a:noFill/>
      </xdr:spPr>
    </xdr:sp>
    <xdr:clientData/>
  </xdr:oneCellAnchor>
  <xdr:oneCellAnchor>
    <xdr:from>
      <xdr:col>9</xdr:col>
      <xdr:colOff>0</xdr:colOff>
      <xdr:row>465</xdr:row>
      <xdr:rowOff>0</xdr:rowOff>
    </xdr:from>
    <xdr:ext cx="314325" cy="552450"/>
    <xdr:sp macro="" textlink="">
      <xdr:nvSpPr>
        <xdr:cNvPr id="1313" name="AutoShape 289" descr="PIC129"/>
        <xdr:cNvSpPr>
          <a:spLocks noChangeAspect="1" noChangeArrowheads="1"/>
        </xdr:cNvSpPr>
      </xdr:nvSpPr>
      <xdr:spPr bwMode="auto">
        <a:xfrm>
          <a:off x="9725025" y="81086325"/>
          <a:ext cx="314325" cy="552450"/>
        </a:xfrm>
        <a:prstGeom prst="rect">
          <a:avLst/>
        </a:prstGeom>
        <a:noFill/>
      </xdr:spPr>
    </xdr:sp>
    <xdr:clientData/>
  </xdr:oneCellAnchor>
  <xdr:oneCellAnchor>
    <xdr:from>
      <xdr:col>9</xdr:col>
      <xdr:colOff>0</xdr:colOff>
      <xdr:row>465</xdr:row>
      <xdr:rowOff>0</xdr:rowOff>
    </xdr:from>
    <xdr:ext cx="314325" cy="552450"/>
    <xdr:sp macro="" textlink="">
      <xdr:nvSpPr>
        <xdr:cNvPr id="1314" name="AutoShape 290" descr="PIC129"/>
        <xdr:cNvSpPr>
          <a:spLocks noChangeAspect="1" noChangeArrowheads="1"/>
        </xdr:cNvSpPr>
      </xdr:nvSpPr>
      <xdr:spPr bwMode="auto">
        <a:xfrm>
          <a:off x="9725025" y="81086325"/>
          <a:ext cx="314325" cy="552450"/>
        </a:xfrm>
        <a:prstGeom prst="rect">
          <a:avLst/>
        </a:prstGeom>
        <a:noFill/>
      </xdr:spPr>
    </xdr:sp>
    <xdr:clientData/>
  </xdr:oneCellAnchor>
  <xdr:oneCellAnchor>
    <xdr:from>
      <xdr:col>0</xdr:col>
      <xdr:colOff>100853</xdr:colOff>
      <xdr:row>330</xdr:row>
      <xdr:rowOff>11205</xdr:rowOff>
    </xdr:from>
    <xdr:ext cx="314325" cy="304800"/>
    <xdr:sp macro="" textlink="">
      <xdr:nvSpPr>
        <xdr:cNvPr id="1315" name="AutoShape 291" descr="PIC129"/>
        <xdr:cNvSpPr>
          <a:spLocks noChangeAspect="1" noChangeArrowheads="1"/>
        </xdr:cNvSpPr>
      </xdr:nvSpPr>
      <xdr:spPr bwMode="auto">
        <a:xfrm>
          <a:off x="100853" y="61755617"/>
          <a:ext cx="314325" cy="3048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330</xdr:row>
      <xdr:rowOff>28575</xdr:rowOff>
    </xdr:from>
    <xdr:ext cx="314325" cy="323850"/>
    <xdr:sp macro="" textlink="">
      <xdr:nvSpPr>
        <xdr:cNvPr id="1316" name="AutoShape 292" descr="PIC129"/>
        <xdr:cNvSpPr>
          <a:spLocks noChangeAspect="1" noChangeArrowheads="1"/>
        </xdr:cNvSpPr>
      </xdr:nvSpPr>
      <xdr:spPr bwMode="auto">
        <a:xfrm>
          <a:off x="8896350" y="7072312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330</xdr:row>
      <xdr:rowOff>19050</xdr:rowOff>
    </xdr:from>
    <xdr:ext cx="314325" cy="333375"/>
    <xdr:sp macro="" textlink="">
      <xdr:nvSpPr>
        <xdr:cNvPr id="1317" name="AutoShape 293" descr="PIC129"/>
        <xdr:cNvSpPr>
          <a:spLocks noChangeAspect="1" noChangeArrowheads="1"/>
        </xdr:cNvSpPr>
      </xdr:nvSpPr>
      <xdr:spPr bwMode="auto">
        <a:xfrm>
          <a:off x="8896350" y="70713600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330</xdr:row>
      <xdr:rowOff>28575</xdr:rowOff>
    </xdr:from>
    <xdr:ext cx="314325" cy="323850"/>
    <xdr:sp macro="" textlink="">
      <xdr:nvSpPr>
        <xdr:cNvPr id="1318" name="AutoShape 294" descr="PIC129"/>
        <xdr:cNvSpPr>
          <a:spLocks noChangeAspect="1" noChangeArrowheads="1"/>
        </xdr:cNvSpPr>
      </xdr:nvSpPr>
      <xdr:spPr bwMode="auto">
        <a:xfrm>
          <a:off x="8896350" y="7072312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331</xdr:row>
      <xdr:rowOff>28575</xdr:rowOff>
    </xdr:from>
    <xdr:ext cx="314325" cy="333375"/>
    <xdr:sp macro="" textlink="">
      <xdr:nvSpPr>
        <xdr:cNvPr id="1319" name="AutoShape 295" descr="PIC129"/>
        <xdr:cNvSpPr>
          <a:spLocks noChangeAspect="1" noChangeArrowheads="1"/>
        </xdr:cNvSpPr>
      </xdr:nvSpPr>
      <xdr:spPr bwMode="auto">
        <a:xfrm>
          <a:off x="8896350" y="7095172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331</xdr:row>
      <xdr:rowOff>28575</xdr:rowOff>
    </xdr:from>
    <xdr:ext cx="314325" cy="333375"/>
    <xdr:sp macro="" textlink="">
      <xdr:nvSpPr>
        <xdr:cNvPr id="1320" name="AutoShape 296" descr="PIC129"/>
        <xdr:cNvSpPr>
          <a:spLocks noChangeAspect="1" noChangeArrowheads="1"/>
        </xdr:cNvSpPr>
      </xdr:nvSpPr>
      <xdr:spPr bwMode="auto">
        <a:xfrm>
          <a:off x="8896350" y="7095172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96</xdr:row>
      <xdr:rowOff>28575</xdr:rowOff>
    </xdr:from>
    <xdr:ext cx="314325" cy="247650"/>
    <xdr:sp macro="" textlink="">
      <xdr:nvSpPr>
        <xdr:cNvPr id="289" name="AutoShape 74" descr="PIC129"/>
        <xdr:cNvSpPr>
          <a:spLocks noChangeAspect="1" noChangeArrowheads="1"/>
        </xdr:cNvSpPr>
      </xdr:nvSpPr>
      <xdr:spPr bwMode="auto">
        <a:xfrm>
          <a:off x="8896350" y="281844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96</xdr:row>
      <xdr:rowOff>28575</xdr:rowOff>
    </xdr:from>
    <xdr:ext cx="314325" cy="247650"/>
    <xdr:sp macro="" textlink="">
      <xdr:nvSpPr>
        <xdr:cNvPr id="290" name="AutoShape 75" descr="PIC129"/>
        <xdr:cNvSpPr>
          <a:spLocks noChangeAspect="1" noChangeArrowheads="1"/>
        </xdr:cNvSpPr>
      </xdr:nvSpPr>
      <xdr:spPr bwMode="auto">
        <a:xfrm>
          <a:off x="8896350" y="281844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23850"/>
    <xdr:sp macro="" textlink="">
      <xdr:nvSpPr>
        <xdr:cNvPr id="291" name="AutoShape 11" descr="PIC129"/>
        <xdr:cNvSpPr>
          <a:spLocks noChangeAspect="1" noChangeArrowheads="1"/>
        </xdr:cNvSpPr>
      </xdr:nvSpPr>
      <xdr:spPr bwMode="auto">
        <a:xfrm>
          <a:off x="8896350" y="766476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14325"/>
    <xdr:sp macro="" textlink="">
      <xdr:nvSpPr>
        <xdr:cNvPr id="292" name="AutoShape 12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14325"/>
    <xdr:sp macro="" textlink="">
      <xdr:nvSpPr>
        <xdr:cNvPr id="293" name="AutoShape 28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14325"/>
    <xdr:sp macro="" textlink="">
      <xdr:nvSpPr>
        <xdr:cNvPr id="294" name="AutoShape 29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33375"/>
    <xdr:sp macro="" textlink="">
      <xdr:nvSpPr>
        <xdr:cNvPr id="295" name="AutoShape 38" descr="PIC129"/>
        <xdr:cNvSpPr>
          <a:spLocks noChangeAspect="1" noChangeArrowheads="1"/>
        </xdr:cNvSpPr>
      </xdr:nvSpPr>
      <xdr:spPr bwMode="auto">
        <a:xfrm>
          <a:off x="8896350" y="76647675"/>
          <a:ext cx="314325" cy="3429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33375"/>
    <xdr:sp macro="" textlink="">
      <xdr:nvSpPr>
        <xdr:cNvPr id="296" name="AutoShape 39" descr="PIC129"/>
        <xdr:cNvSpPr>
          <a:spLocks noChangeAspect="1" noChangeArrowheads="1"/>
        </xdr:cNvSpPr>
      </xdr:nvSpPr>
      <xdr:spPr bwMode="auto">
        <a:xfrm>
          <a:off x="8896350" y="76647675"/>
          <a:ext cx="314325" cy="3429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14325"/>
    <xdr:sp macro="" textlink="">
      <xdr:nvSpPr>
        <xdr:cNvPr id="297" name="AutoShape 40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04800"/>
    <xdr:sp macro="" textlink="">
      <xdr:nvSpPr>
        <xdr:cNvPr id="298" name="AutoShape 41" descr="PIC129"/>
        <xdr:cNvSpPr>
          <a:spLocks noChangeAspect="1" noChangeArrowheads="1"/>
        </xdr:cNvSpPr>
      </xdr:nvSpPr>
      <xdr:spPr bwMode="auto">
        <a:xfrm>
          <a:off x="8896350" y="76647675"/>
          <a:ext cx="314325" cy="31432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14325"/>
    <xdr:sp macro="" textlink="">
      <xdr:nvSpPr>
        <xdr:cNvPr id="299" name="AutoShape 42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14325"/>
    <xdr:sp macro="" textlink="">
      <xdr:nvSpPr>
        <xdr:cNvPr id="300" name="AutoShape 43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23850"/>
    <xdr:sp macro="" textlink="">
      <xdr:nvSpPr>
        <xdr:cNvPr id="301" name="AutoShape 106" descr="PIC129"/>
        <xdr:cNvSpPr>
          <a:spLocks noChangeAspect="1" noChangeArrowheads="1"/>
        </xdr:cNvSpPr>
      </xdr:nvSpPr>
      <xdr:spPr bwMode="auto">
        <a:xfrm>
          <a:off x="8896350" y="766476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23850"/>
    <xdr:sp macro="" textlink="">
      <xdr:nvSpPr>
        <xdr:cNvPr id="302" name="AutoShape 107" descr="PIC129"/>
        <xdr:cNvSpPr>
          <a:spLocks noChangeAspect="1" noChangeArrowheads="1"/>
        </xdr:cNvSpPr>
      </xdr:nvSpPr>
      <xdr:spPr bwMode="auto">
        <a:xfrm>
          <a:off x="8896350" y="766476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23850"/>
    <xdr:sp macro="" textlink="">
      <xdr:nvSpPr>
        <xdr:cNvPr id="303" name="AutoShape 108" descr="PIC129"/>
        <xdr:cNvSpPr>
          <a:spLocks noChangeAspect="1" noChangeArrowheads="1"/>
        </xdr:cNvSpPr>
      </xdr:nvSpPr>
      <xdr:spPr bwMode="auto">
        <a:xfrm>
          <a:off x="8896350" y="766476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14325"/>
    <xdr:sp macro="" textlink="">
      <xdr:nvSpPr>
        <xdr:cNvPr id="304" name="AutoShape 109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23850"/>
    <xdr:sp macro="" textlink="">
      <xdr:nvSpPr>
        <xdr:cNvPr id="305" name="AutoShape 110" descr="PIC129"/>
        <xdr:cNvSpPr>
          <a:spLocks noChangeAspect="1" noChangeArrowheads="1"/>
        </xdr:cNvSpPr>
      </xdr:nvSpPr>
      <xdr:spPr bwMode="auto">
        <a:xfrm>
          <a:off x="8896350" y="766476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23850"/>
    <xdr:sp macro="" textlink="">
      <xdr:nvSpPr>
        <xdr:cNvPr id="306" name="AutoShape 111" descr="PIC129"/>
        <xdr:cNvSpPr>
          <a:spLocks noChangeAspect="1" noChangeArrowheads="1"/>
        </xdr:cNvSpPr>
      </xdr:nvSpPr>
      <xdr:spPr bwMode="auto">
        <a:xfrm>
          <a:off x="8896350" y="766476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33375"/>
    <xdr:sp macro="" textlink="">
      <xdr:nvSpPr>
        <xdr:cNvPr id="307" name="AutoShape 116" descr="PIC129"/>
        <xdr:cNvSpPr>
          <a:spLocks noChangeAspect="1" noChangeArrowheads="1"/>
        </xdr:cNvSpPr>
      </xdr:nvSpPr>
      <xdr:spPr bwMode="auto">
        <a:xfrm>
          <a:off x="8896350" y="76647675"/>
          <a:ext cx="314325" cy="3429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14325"/>
    <xdr:sp macro="" textlink="">
      <xdr:nvSpPr>
        <xdr:cNvPr id="308" name="AutoShape 117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14325"/>
    <xdr:sp macro="" textlink="">
      <xdr:nvSpPr>
        <xdr:cNvPr id="309" name="AutoShape 118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14325"/>
    <xdr:sp macro="" textlink="">
      <xdr:nvSpPr>
        <xdr:cNvPr id="310" name="AutoShape 119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33375"/>
    <xdr:sp macro="" textlink="">
      <xdr:nvSpPr>
        <xdr:cNvPr id="311" name="AutoShape 120" descr="PIC129"/>
        <xdr:cNvSpPr>
          <a:spLocks noChangeAspect="1" noChangeArrowheads="1"/>
        </xdr:cNvSpPr>
      </xdr:nvSpPr>
      <xdr:spPr bwMode="auto">
        <a:xfrm>
          <a:off x="8896350" y="76647675"/>
          <a:ext cx="314325" cy="3429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33375"/>
    <xdr:sp macro="" textlink="">
      <xdr:nvSpPr>
        <xdr:cNvPr id="312" name="AutoShape 121" descr="PIC129"/>
        <xdr:cNvSpPr>
          <a:spLocks noChangeAspect="1" noChangeArrowheads="1"/>
        </xdr:cNvSpPr>
      </xdr:nvSpPr>
      <xdr:spPr bwMode="auto">
        <a:xfrm>
          <a:off x="8896350" y="76647675"/>
          <a:ext cx="314325" cy="3429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14325"/>
    <xdr:sp macro="" textlink="">
      <xdr:nvSpPr>
        <xdr:cNvPr id="313" name="AutoShape 122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04800"/>
    <xdr:sp macro="" textlink="">
      <xdr:nvSpPr>
        <xdr:cNvPr id="314" name="AutoShape 123" descr="PIC129"/>
        <xdr:cNvSpPr>
          <a:spLocks noChangeAspect="1" noChangeArrowheads="1"/>
        </xdr:cNvSpPr>
      </xdr:nvSpPr>
      <xdr:spPr bwMode="auto">
        <a:xfrm>
          <a:off x="8896350" y="76647675"/>
          <a:ext cx="314325" cy="31432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14325"/>
    <xdr:sp macro="" textlink="">
      <xdr:nvSpPr>
        <xdr:cNvPr id="315" name="AutoShape 124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14325"/>
    <xdr:sp macro="" textlink="">
      <xdr:nvSpPr>
        <xdr:cNvPr id="316" name="AutoShape 125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33375"/>
    <xdr:sp macro="" textlink="">
      <xdr:nvSpPr>
        <xdr:cNvPr id="317" name="AutoShape 126" descr="PIC129"/>
        <xdr:cNvSpPr>
          <a:spLocks noChangeAspect="1" noChangeArrowheads="1"/>
        </xdr:cNvSpPr>
      </xdr:nvSpPr>
      <xdr:spPr bwMode="auto">
        <a:xfrm>
          <a:off x="8896350" y="76647675"/>
          <a:ext cx="314325" cy="3429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33375"/>
    <xdr:sp macro="" textlink="">
      <xdr:nvSpPr>
        <xdr:cNvPr id="318" name="AutoShape 127" descr="PIC129"/>
        <xdr:cNvSpPr>
          <a:spLocks noChangeAspect="1" noChangeArrowheads="1"/>
        </xdr:cNvSpPr>
      </xdr:nvSpPr>
      <xdr:spPr bwMode="auto">
        <a:xfrm>
          <a:off x="8896350" y="76647675"/>
          <a:ext cx="314325" cy="3429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33375"/>
    <xdr:sp macro="" textlink="">
      <xdr:nvSpPr>
        <xdr:cNvPr id="319" name="AutoShape 128" descr="PIC129"/>
        <xdr:cNvSpPr>
          <a:spLocks noChangeAspect="1" noChangeArrowheads="1"/>
        </xdr:cNvSpPr>
      </xdr:nvSpPr>
      <xdr:spPr bwMode="auto">
        <a:xfrm>
          <a:off x="8896350" y="76647675"/>
          <a:ext cx="314325" cy="3429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14325"/>
    <xdr:sp macro="" textlink="">
      <xdr:nvSpPr>
        <xdr:cNvPr id="320" name="AutoShape 129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33375"/>
    <xdr:sp macro="" textlink="">
      <xdr:nvSpPr>
        <xdr:cNvPr id="321" name="AutoShape 130" descr="PIC129"/>
        <xdr:cNvSpPr>
          <a:spLocks noChangeAspect="1" noChangeArrowheads="1"/>
        </xdr:cNvSpPr>
      </xdr:nvSpPr>
      <xdr:spPr bwMode="auto">
        <a:xfrm>
          <a:off x="8896350" y="76647675"/>
          <a:ext cx="314325" cy="3429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33375"/>
    <xdr:sp macro="" textlink="">
      <xdr:nvSpPr>
        <xdr:cNvPr id="322" name="AutoShape 131" descr="PIC129"/>
        <xdr:cNvSpPr>
          <a:spLocks noChangeAspect="1" noChangeArrowheads="1"/>
        </xdr:cNvSpPr>
      </xdr:nvSpPr>
      <xdr:spPr bwMode="auto">
        <a:xfrm>
          <a:off x="8896350" y="76647675"/>
          <a:ext cx="314325" cy="3429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23850"/>
    <xdr:sp macro="" textlink="">
      <xdr:nvSpPr>
        <xdr:cNvPr id="323" name="AutoShape 141" descr="PIC129"/>
        <xdr:cNvSpPr>
          <a:spLocks noChangeAspect="1" noChangeArrowheads="1"/>
        </xdr:cNvSpPr>
      </xdr:nvSpPr>
      <xdr:spPr bwMode="auto">
        <a:xfrm>
          <a:off x="8896350" y="766476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14325"/>
    <xdr:sp macro="" textlink="">
      <xdr:nvSpPr>
        <xdr:cNvPr id="324" name="AutoShape 142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14325"/>
    <xdr:sp macro="" textlink="">
      <xdr:nvSpPr>
        <xdr:cNvPr id="325" name="AutoShape 143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14325"/>
    <xdr:sp macro="" textlink="">
      <xdr:nvSpPr>
        <xdr:cNvPr id="326" name="AutoShape 144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33375"/>
    <xdr:sp macro="" textlink="">
      <xdr:nvSpPr>
        <xdr:cNvPr id="327" name="AutoShape 145" descr="PIC129"/>
        <xdr:cNvSpPr>
          <a:spLocks noChangeAspect="1" noChangeArrowheads="1"/>
        </xdr:cNvSpPr>
      </xdr:nvSpPr>
      <xdr:spPr bwMode="auto">
        <a:xfrm>
          <a:off x="8896350" y="76647675"/>
          <a:ext cx="314325" cy="3429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33375"/>
    <xdr:sp macro="" textlink="">
      <xdr:nvSpPr>
        <xdr:cNvPr id="328" name="AutoShape 146" descr="PIC129"/>
        <xdr:cNvSpPr>
          <a:spLocks noChangeAspect="1" noChangeArrowheads="1"/>
        </xdr:cNvSpPr>
      </xdr:nvSpPr>
      <xdr:spPr bwMode="auto">
        <a:xfrm>
          <a:off x="8896350" y="76647675"/>
          <a:ext cx="314325" cy="3429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14325"/>
    <xdr:sp macro="" textlink="">
      <xdr:nvSpPr>
        <xdr:cNvPr id="329" name="AutoShape 147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04800"/>
    <xdr:sp macro="" textlink="">
      <xdr:nvSpPr>
        <xdr:cNvPr id="330" name="AutoShape 148" descr="PIC129"/>
        <xdr:cNvSpPr>
          <a:spLocks noChangeAspect="1" noChangeArrowheads="1"/>
        </xdr:cNvSpPr>
      </xdr:nvSpPr>
      <xdr:spPr bwMode="auto">
        <a:xfrm>
          <a:off x="8896350" y="76647675"/>
          <a:ext cx="314325" cy="31432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14325"/>
    <xdr:sp macro="" textlink="">
      <xdr:nvSpPr>
        <xdr:cNvPr id="331" name="AutoShape 149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14325"/>
    <xdr:sp macro="" textlink="">
      <xdr:nvSpPr>
        <xdr:cNvPr id="332" name="AutoShape 150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23850"/>
    <xdr:sp macro="" textlink="">
      <xdr:nvSpPr>
        <xdr:cNvPr id="333" name="AutoShape 151" descr="PIC129"/>
        <xdr:cNvSpPr>
          <a:spLocks noChangeAspect="1" noChangeArrowheads="1"/>
        </xdr:cNvSpPr>
      </xdr:nvSpPr>
      <xdr:spPr bwMode="auto">
        <a:xfrm>
          <a:off x="8896350" y="766476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23850"/>
    <xdr:sp macro="" textlink="">
      <xdr:nvSpPr>
        <xdr:cNvPr id="334" name="AutoShape 152" descr="PIC129"/>
        <xdr:cNvSpPr>
          <a:spLocks noChangeAspect="1" noChangeArrowheads="1"/>
        </xdr:cNvSpPr>
      </xdr:nvSpPr>
      <xdr:spPr bwMode="auto">
        <a:xfrm>
          <a:off x="8896350" y="766476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23850"/>
    <xdr:sp macro="" textlink="">
      <xdr:nvSpPr>
        <xdr:cNvPr id="335" name="AutoShape 153" descr="PIC129"/>
        <xdr:cNvSpPr>
          <a:spLocks noChangeAspect="1" noChangeArrowheads="1"/>
        </xdr:cNvSpPr>
      </xdr:nvSpPr>
      <xdr:spPr bwMode="auto">
        <a:xfrm>
          <a:off x="8896350" y="766476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14325"/>
    <xdr:sp macro="" textlink="">
      <xdr:nvSpPr>
        <xdr:cNvPr id="336" name="AutoShape 154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23850"/>
    <xdr:sp macro="" textlink="">
      <xdr:nvSpPr>
        <xdr:cNvPr id="337" name="AutoShape 155" descr="PIC129"/>
        <xdr:cNvSpPr>
          <a:spLocks noChangeAspect="1" noChangeArrowheads="1"/>
        </xdr:cNvSpPr>
      </xdr:nvSpPr>
      <xdr:spPr bwMode="auto">
        <a:xfrm>
          <a:off x="8896350" y="766476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23850"/>
    <xdr:sp macro="" textlink="">
      <xdr:nvSpPr>
        <xdr:cNvPr id="338" name="AutoShape 156" descr="PIC129"/>
        <xdr:cNvSpPr>
          <a:spLocks noChangeAspect="1" noChangeArrowheads="1"/>
        </xdr:cNvSpPr>
      </xdr:nvSpPr>
      <xdr:spPr bwMode="auto">
        <a:xfrm>
          <a:off x="8896350" y="766476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33375"/>
    <xdr:sp macro="" textlink="">
      <xdr:nvSpPr>
        <xdr:cNvPr id="339" name="AutoShape 157" descr="PIC129"/>
        <xdr:cNvSpPr>
          <a:spLocks noChangeAspect="1" noChangeArrowheads="1"/>
        </xdr:cNvSpPr>
      </xdr:nvSpPr>
      <xdr:spPr bwMode="auto">
        <a:xfrm>
          <a:off x="8896350" y="76647675"/>
          <a:ext cx="314325" cy="3429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14325"/>
    <xdr:sp macro="" textlink="">
      <xdr:nvSpPr>
        <xdr:cNvPr id="340" name="AutoShape 158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14325"/>
    <xdr:sp macro="" textlink="">
      <xdr:nvSpPr>
        <xdr:cNvPr id="341" name="AutoShape 159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14325"/>
    <xdr:sp macro="" textlink="">
      <xdr:nvSpPr>
        <xdr:cNvPr id="342" name="AutoShape 160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33375"/>
    <xdr:sp macro="" textlink="">
      <xdr:nvSpPr>
        <xdr:cNvPr id="343" name="AutoShape 161" descr="PIC129"/>
        <xdr:cNvSpPr>
          <a:spLocks noChangeAspect="1" noChangeArrowheads="1"/>
        </xdr:cNvSpPr>
      </xdr:nvSpPr>
      <xdr:spPr bwMode="auto">
        <a:xfrm>
          <a:off x="8896350" y="76647675"/>
          <a:ext cx="314325" cy="3429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33375"/>
    <xdr:sp macro="" textlink="">
      <xdr:nvSpPr>
        <xdr:cNvPr id="344" name="AutoShape 162" descr="PIC129"/>
        <xdr:cNvSpPr>
          <a:spLocks noChangeAspect="1" noChangeArrowheads="1"/>
        </xdr:cNvSpPr>
      </xdr:nvSpPr>
      <xdr:spPr bwMode="auto">
        <a:xfrm>
          <a:off x="8896350" y="76647675"/>
          <a:ext cx="314325" cy="3429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14325"/>
    <xdr:sp macro="" textlink="">
      <xdr:nvSpPr>
        <xdr:cNvPr id="345" name="AutoShape 163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04800"/>
    <xdr:sp macro="" textlink="">
      <xdr:nvSpPr>
        <xdr:cNvPr id="346" name="AutoShape 164" descr="PIC129"/>
        <xdr:cNvSpPr>
          <a:spLocks noChangeAspect="1" noChangeArrowheads="1"/>
        </xdr:cNvSpPr>
      </xdr:nvSpPr>
      <xdr:spPr bwMode="auto">
        <a:xfrm>
          <a:off x="8896350" y="76647675"/>
          <a:ext cx="314325" cy="31432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14325"/>
    <xdr:sp macro="" textlink="">
      <xdr:nvSpPr>
        <xdr:cNvPr id="347" name="AutoShape 165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14325"/>
    <xdr:sp macro="" textlink="">
      <xdr:nvSpPr>
        <xdr:cNvPr id="348" name="AutoShape 166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33375"/>
    <xdr:sp macro="" textlink="">
      <xdr:nvSpPr>
        <xdr:cNvPr id="349" name="AutoShape 167" descr="PIC129"/>
        <xdr:cNvSpPr>
          <a:spLocks noChangeAspect="1" noChangeArrowheads="1"/>
        </xdr:cNvSpPr>
      </xdr:nvSpPr>
      <xdr:spPr bwMode="auto">
        <a:xfrm>
          <a:off x="8896350" y="76647675"/>
          <a:ext cx="314325" cy="3429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33375"/>
    <xdr:sp macro="" textlink="">
      <xdr:nvSpPr>
        <xdr:cNvPr id="350" name="AutoShape 168" descr="PIC129"/>
        <xdr:cNvSpPr>
          <a:spLocks noChangeAspect="1" noChangeArrowheads="1"/>
        </xdr:cNvSpPr>
      </xdr:nvSpPr>
      <xdr:spPr bwMode="auto">
        <a:xfrm>
          <a:off x="8896350" y="76647675"/>
          <a:ext cx="314325" cy="3429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33375"/>
    <xdr:sp macro="" textlink="">
      <xdr:nvSpPr>
        <xdr:cNvPr id="351" name="AutoShape 169" descr="PIC129"/>
        <xdr:cNvSpPr>
          <a:spLocks noChangeAspect="1" noChangeArrowheads="1"/>
        </xdr:cNvSpPr>
      </xdr:nvSpPr>
      <xdr:spPr bwMode="auto">
        <a:xfrm>
          <a:off x="8896350" y="76647675"/>
          <a:ext cx="314325" cy="3429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14325"/>
    <xdr:sp macro="" textlink="">
      <xdr:nvSpPr>
        <xdr:cNvPr id="352" name="AutoShape 170" descr="PIC129"/>
        <xdr:cNvSpPr>
          <a:spLocks noChangeAspect="1" noChangeArrowheads="1"/>
        </xdr:cNvSpPr>
      </xdr:nvSpPr>
      <xdr:spPr bwMode="auto">
        <a:xfrm>
          <a:off x="8896350" y="76647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33375"/>
    <xdr:sp macro="" textlink="">
      <xdr:nvSpPr>
        <xdr:cNvPr id="353" name="AutoShape 171" descr="PIC129"/>
        <xdr:cNvSpPr>
          <a:spLocks noChangeAspect="1" noChangeArrowheads="1"/>
        </xdr:cNvSpPr>
      </xdr:nvSpPr>
      <xdr:spPr bwMode="auto">
        <a:xfrm>
          <a:off x="8896350" y="76647675"/>
          <a:ext cx="314325" cy="3429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466</xdr:row>
      <xdr:rowOff>0</xdr:rowOff>
    </xdr:from>
    <xdr:ext cx="314325" cy="333375"/>
    <xdr:sp macro="" textlink="">
      <xdr:nvSpPr>
        <xdr:cNvPr id="354" name="AutoShape 172" descr="PIC129"/>
        <xdr:cNvSpPr>
          <a:spLocks noChangeAspect="1" noChangeArrowheads="1"/>
        </xdr:cNvSpPr>
      </xdr:nvSpPr>
      <xdr:spPr bwMode="auto">
        <a:xfrm>
          <a:off x="8896350" y="76647675"/>
          <a:ext cx="314325" cy="342900"/>
        </a:xfrm>
        <a:prstGeom prst="rect">
          <a:avLst/>
        </a:prstGeom>
        <a:noFill/>
      </xdr:spPr>
    </xdr:sp>
    <xdr:clientData/>
  </xdr:oneCellAnchor>
  <xdr:oneCellAnchor>
    <xdr:from>
      <xdr:col>0</xdr:col>
      <xdr:colOff>133350</xdr:colOff>
      <xdr:row>466</xdr:row>
      <xdr:rowOff>152400</xdr:rowOff>
    </xdr:from>
    <xdr:ext cx="314325" cy="400050"/>
    <xdr:sp macro="" textlink="">
      <xdr:nvSpPr>
        <xdr:cNvPr id="355" name="AutoShape 174" descr="PIC129"/>
        <xdr:cNvSpPr>
          <a:spLocks noChangeAspect="1" noChangeArrowheads="1"/>
        </xdr:cNvSpPr>
      </xdr:nvSpPr>
      <xdr:spPr bwMode="auto">
        <a:xfrm>
          <a:off x="133350" y="76800075"/>
          <a:ext cx="314325" cy="4095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495300"/>
    <xdr:sp macro="" textlink="">
      <xdr:nvSpPr>
        <xdr:cNvPr id="356" name="AutoShape 175" descr="PIC129"/>
        <xdr:cNvSpPr>
          <a:spLocks noChangeAspect="1" noChangeArrowheads="1"/>
        </xdr:cNvSpPr>
      </xdr:nvSpPr>
      <xdr:spPr bwMode="auto">
        <a:xfrm>
          <a:off x="8896350" y="77295375"/>
          <a:ext cx="314325" cy="4953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495300"/>
    <xdr:sp macro="" textlink="">
      <xdr:nvSpPr>
        <xdr:cNvPr id="357" name="AutoShape 176" descr="PIC129"/>
        <xdr:cNvSpPr>
          <a:spLocks noChangeAspect="1" noChangeArrowheads="1"/>
        </xdr:cNvSpPr>
      </xdr:nvSpPr>
      <xdr:spPr bwMode="auto">
        <a:xfrm>
          <a:off x="8896350" y="77295375"/>
          <a:ext cx="314325" cy="4953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504825"/>
    <xdr:sp macro="" textlink="">
      <xdr:nvSpPr>
        <xdr:cNvPr id="358" name="AutoShape 177" descr="PIC129"/>
        <xdr:cNvSpPr>
          <a:spLocks noChangeAspect="1" noChangeArrowheads="1"/>
        </xdr:cNvSpPr>
      </xdr:nvSpPr>
      <xdr:spPr bwMode="auto">
        <a:xfrm>
          <a:off x="8896350" y="77285850"/>
          <a:ext cx="314325" cy="50482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495300"/>
    <xdr:sp macro="" textlink="">
      <xdr:nvSpPr>
        <xdr:cNvPr id="359" name="AutoShape 178" descr="PIC129"/>
        <xdr:cNvSpPr>
          <a:spLocks noChangeAspect="1" noChangeArrowheads="1"/>
        </xdr:cNvSpPr>
      </xdr:nvSpPr>
      <xdr:spPr bwMode="auto">
        <a:xfrm>
          <a:off x="8896350" y="77295375"/>
          <a:ext cx="314325" cy="4953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533400"/>
    <xdr:sp macro="" textlink="">
      <xdr:nvSpPr>
        <xdr:cNvPr id="360" name="AutoShape 179" descr="PIC129"/>
        <xdr:cNvSpPr>
          <a:spLocks noChangeAspect="1" noChangeArrowheads="1"/>
        </xdr:cNvSpPr>
      </xdr:nvSpPr>
      <xdr:spPr bwMode="auto">
        <a:xfrm>
          <a:off x="8896350" y="77533500"/>
          <a:ext cx="314325" cy="5334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533400"/>
    <xdr:sp macro="" textlink="">
      <xdr:nvSpPr>
        <xdr:cNvPr id="361" name="AutoShape 180" descr="PIC129"/>
        <xdr:cNvSpPr>
          <a:spLocks noChangeAspect="1" noChangeArrowheads="1"/>
        </xdr:cNvSpPr>
      </xdr:nvSpPr>
      <xdr:spPr bwMode="auto">
        <a:xfrm>
          <a:off x="8896350" y="77533500"/>
          <a:ext cx="314325" cy="533400"/>
        </a:xfrm>
        <a:prstGeom prst="rect">
          <a:avLst/>
        </a:prstGeom>
        <a:noFill/>
      </xdr:spPr>
    </xdr:sp>
    <xdr:clientData/>
  </xdr:oneCellAnchor>
  <xdr:oneCellAnchor>
    <xdr:from>
      <xdr:col>5</xdr:col>
      <xdr:colOff>0</xdr:colOff>
      <xdr:row>467</xdr:row>
      <xdr:rowOff>0</xdr:rowOff>
    </xdr:from>
    <xdr:ext cx="314325" cy="533400"/>
    <xdr:sp macro="" textlink="">
      <xdr:nvSpPr>
        <xdr:cNvPr id="362" name="AutoShape 181" descr="PIC129"/>
        <xdr:cNvSpPr>
          <a:spLocks noChangeAspect="1" noChangeArrowheads="1"/>
        </xdr:cNvSpPr>
      </xdr:nvSpPr>
      <xdr:spPr bwMode="auto">
        <a:xfrm>
          <a:off x="6486525" y="77533500"/>
          <a:ext cx="314325" cy="533400"/>
        </a:xfrm>
        <a:prstGeom prst="rect">
          <a:avLst/>
        </a:prstGeom>
        <a:noFill/>
      </xdr:spPr>
    </xdr:sp>
    <xdr:clientData/>
  </xdr:oneCellAnchor>
  <xdr:oneCellAnchor>
    <xdr:from>
      <xdr:col>5</xdr:col>
      <xdr:colOff>0</xdr:colOff>
      <xdr:row>467</xdr:row>
      <xdr:rowOff>0</xdr:rowOff>
    </xdr:from>
    <xdr:ext cx="314325" cy="533400"/>
    <xdr:sp macro="" textlink="">
      <xdr:nvSpPr>
        <xdr:cNvPr id="363" name="AutoShape 182" descr="PIC129"/>
        <xdr:cNvSpPr>
          <a:spLocks noChangeAspect="1" noChangeArrowheads="1"/>
        </xdr:cNvSpPr>
      </xdr:nvSpPr>
      <xdr:spPr bwMode="auto">
        <a:xfrm>
          <a:off x="6486525" y="77533500"/>
          <a:ext cx="314325" cy="533400"/>
        </a:xfrm>
        <a:prstGeom prst="rect">
          <a:avLst/>
        </a:prstGeom>
        <a:noFill/>
      </xdr:spPr>
    </xdr:sp>
    <xdr:clientData/>
  </xdr:oneCellAnchor>
  <xdr:oneCellAnchor>
    <xdr:from>
      <xdr:col>5</xdr:col>
      <xdr:colOff>0</xdr:colOff>
      <xdr:row>467</xdr:row>
      <xdr:rowOff>0</xdr:rowOff>
    </xdr:from>
    <xdr:ext cx="314325" cy="533400"/>
    <xdr:sp macro="" textlink="">
      <xdr:nvSpPr>
        <xdr:cNvPr id="364" name="AutoShape 183" descr="PIC129"/>
        <xdr:cNvSpPr>
          <a:spLocks noChangeAspect="1" noChangeArrowheads="1"/>
        </xdr:cNvSpPr>
      </xdr:nvSpPr>
      <xdr:spPr bwMode="auto">
        <a:xfrm>
          <a:off x="6486525" y="77533500"/>
          <a:ext cx="314325" cy="533400"/>
        </a:xfrm>
        <a:prstGeom prst="rect">
          <a:avLst/>
        </a:prstGeom>
        <a:noFill/>
      </xdr:spPr>
    </xdr:sp>
    <xdr:clientData/>
  </xdr:oneCellAnchor>
  <xdr:oneCellAnchor>
    <xdr:from>
      <xdr:col>5</xdr:col>
      <xdr:colOff>0</xdr:colOff>
      <xdr:row>467</xdr:row>
      <xdr:rowOff>0</xdr:rowOff>
    </xdr:from>
    <xdr:ext cx="314325" cy="533400"/>
    <xdr:sp macro="" textlink="">
      <xdr:nvSpPr>
        <xdr:cNvPr id="365" name="AutoShape 184" descr="PIC129"/>
        <xdr:cNvSpPr>
          <a:spLocks noChangeAspect="1" noChangeArrowheads="1"/>
        </xdr:cNvSpPr>
      </xdr:nvSpPr>
      <xdr:spPr bwMode="auto">
        <a:xfrm>
          <a:off x="6486525" y="77533500"/>
          <a:ext cx="314325" cy="533400"/>
        </a:xfrm>
        <a:prstGeom prst="rect">
          <a:avLst/>
        </a:prstGeom>
        <a:noFill/>
      </xdr:spPr>
    </xdr:sp>
    <xdr:clientData/>
  </xdr:oneCellAnchor>
  <xdr:oneCellAnchor>
    <xdr:from>
      <xdr:col>9</xdr:col>
      <xdr:colOff>0</xdr:colOff>
      <xdr:row>467</xdr:row>
      <xdr:rowOff>0</xdr:rowOff>
    </xdr:from>
    <xdr:ext cx="314325" cy="533400"/>
    <xdr:sp macro="" textlink="">
      <xdr:nvSpPr>
        <xdr:cNvPr id="366" name="AutoShape 185" descr="PIC129"/>
        <xdr:cNvSpPr>
          <a:spLocks noChangeAspect="1" noChangeArrowheads="1"/>
        </xdr:cNvSpPr>
      </xdr:nvSpPr>
      <xdr:spPr bwMode="auto">
        <a:xfrm>
          <a:off x="9725025" y="77533500"/>
          <a:ext cx="314325" cy="533400"/>
        </a:xfrm>
        <a:prstGeom prst="rect">
          <a:avLst/>
        </a:prstGeom>
        <a:noFill/>
      </xdr:spPr>
    </xdr:sp>
    <xdr:clientData/>
  </xdr:oneCellAnchor>
  <xdr:oneCellAnchor>
    <xdr:from>
      <xdr:col>9</xdr:col>
      <xdr:colOff>0</xdr:colOff>
      <xdr:row>467</xdr:row>
      <xdr:rowOff>0</xdr:rowOff>
    </xdr:from>
    <xdr:ext cx="314325" cy="533400"/>
    <xdr:sp macro="" textlink="">
      <xdr:nvSpPr>
        <xdr:cNvPr id="367" name="AutoShape 186" descr="PIC129"/>
        <xdr:cNvSpPr>
          <a:spLocks noChangeAspect="1" noChangeArrowheads="1"/>
        </xdr:cNvSpPr>
      </xdr:nvSpPr>
      <xdr:spPr bwMode="auto">
        <a:xfrm>
          <a:off x="9725025" y="77533500"/>
          <a:ext cx="314325" cy="5334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333375"/>
    <xdr:sp macro="" textlink="">
      <xdr:nvSpPr>
        <xdr:cNvPr id="368" name="AutoShape 187" descr="PIC129"/>
        <xdr:cNvSpPr>
          <a:spLocks noChangeAspect="1" noChangeArrowheads="1"/>
        </xdr:cNvSpPr>
      </xdr:nvSpPr>
      <xdr:spPr bwMode="auto">
        <a:xfrm>
          <a:off x="8896350" y="79514700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323850"/>
    <xdr:sp macro="" textlink="">
      <xdr:nvSpPr>
        <xdr:cNvPr id="369" name="AutoShape 188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323850"/>
    <xdr:sp macro="" textlink="">
      <xdr:nvSpPr>
        <xdr:cNvPr id="370" name="AutoShape 189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323850"/>
    <xdr:sp macro="" textlink="">
      <xdr:nvSpPr>
        <xdr:cNvPr id="371" name="AutoShape 190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514350"/>
    <xdr:sp macro="" textlink="">
      <xdr:nvSpPr>
        <xdr:cNvPr id="372" name="AutoShape 191" descr="PIC129"/>
        <xdr:cNvSpPr>
          <a:spLocks noChangeAspect="1" noChangeArrowheads="1"/>
        </xdr:cNvSpPr>
      </xdr:nvSpPr>
      <xdr:spPr bwMode="auto">
        <a:xfrm>
          <a:off x="8896350" y="79514700"/>
          <a:ext cx="314325" cy="5143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514350"/>
    <xdr:sp macro="" textlink="">
      <xdr:nvSpPr>
        <xdr:cNvPr id="373" name="AutoShape 192" descr="PIC129"/>
        <xdr:cNvSpPr>
          <a:spLocks noChangeAspect="1" noChangeArrowheads="1"/>
        </xdr:cNvSpPr>
      </xdr:nvSpPr>
      <xdr:spPr bwMode="auto">
        <a:xfrm>
          <a:off x="8896350" y="79514700"/>
          <a:ext cx="314325" cy="5143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323850"/>
    <xdr:sp macro="" textlink="">
      <xdr:nvSpPr>
        <xdr:cNvPr id="374" name="AutoShape 193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314325"/>
    <xdr:sp macro="" textlink="">
      <xdr:nvSpPr>
        <xdr:cNvPr id="375" name="AutoShape 194" descr="PIC129"/>
        <xdr:cNvSpPr>
          <a:spLocks noChangeAspect="1" noChangeArrowheads="1"/>
        </xdr:cNvSpPr>
      </xdr:nvSpPr>
      <xdr:spPr bwMode="auto">
        <a:xfrm>
          <a:off x="8896350" y="79514700"/>
          <a:ext cx="314325" cy="31432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323850"/>
    <xdr:sp macro="" textlink="">
      <xdr:nvSpPr>
        <xdr:cNvPr id="376" name="AutoShape 195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323850"/>
    <xdr:sp macro="" textlink="">
      <xdr:nvSpPr>
        <xdr:cNvPr id="377" name="AutoShape 196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333375"/>
    <xdr:sp macro="" textlink="">
      <xdr:nvSpPr>
        <xdr:cNvPr id="378" name="AutoShape 197" descr="PIC129"/>
        <xdr:cNvSpPr>
          <a:spLocks noChangeAspect="1" noChangeArrowheads="1"/>
        </xdr:cNvSpPr>
      </xdr:nvSpPr>
      <xdr:spPr bwMode="auto">
        <a:xfrm>
          <a:off x="8896350" y="79514700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333375"/>
    <xdr:sp macro="" textlink="">
      <xdr:nvSpPr>
        <xdr:cNvPr id="379" name="AutoShape 198" descr="PIC129"/>
        <xdr:cNvSpPr>
          <a:spLocks noChangeAspect="1" noChangeArrowheads="1"/>
        </xdr:cNvSpPr>
      </xdr:nvSpPr>
      <xdr:spPr bwMode="auto">
        <a:xfrm>
          <a:off x="8896350" y="79514700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333375"/>
    <xdr:sp macro="" textlink="">
      <xdr:nvSpPr>
        <xdr:cNvPr id="380" name="AutoShape 199" descr="PIC129"/>
        <xdr:cNvSpPr>
          <a:spLocks noChangeAspect="1" noChangeArrowheads="1"/>
        </xdr:cNvSpPr>
      </xdr:nvSpPr>
      <xdr:spPr bwMode="auto">
        <a:xfrm>
          <a:off x="8896350" y="79514700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323850"/>
    <xdr:sp macro="" textlink="">
      <xdr:nvSpPr>
        <xdr:cNvPr id="381" name="AutoShape 200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333375"/>
    <xdr:sp macro="" textlink="">
      <xdr:nvSpPr>
        <xdr:cNvPr id="382" name="AutoShape 201" descr="PIC129"/>
        <xdr:cNvSpPr>
          <a:spLocks noChangeAspect="1" noChangeArrowheads="1"/>
        </xdr:cNvSpPr>
      </xdr:nvSpPr>
      <xdr:spPr bwMode="auto">
        <a:xfrm>
          <a:off x="8896350" y="79514700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333375"/>
    <xdr:sp macro="" textlink="">
      <xdr:nvSpPr>
        <xdr:cNvPr id="383" name="AutoShape 202" descr="PIC129"/>
        <xdr:cNvSpPr>
          <a:spLocks noChangeAspect="1" noChangeArrowheads="1"/>
        </xdr:cNvSpPr>
      </xdr:nvSpPr>
      <xdr:spPr bwMode="auto">
        <a:xfrm>
          <a:off x="8896350" y="79514700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514350"/>
    <xdr:sp macro="" textlink="">
      <xdr:nvSpPr>
        <xdr:cNvPr id="384" name="AutoShape 203" descr="PIC129"/>
        <xdr:cNvSpPr>
          <a:spLocks noChangeAspect="1" noChangeArrowheads="1"/>
        </xdr:cNvSpPr>
      </xdr:nvSpPr>
      <xdr:spPr bwMode="auto">
        <a:xfrm>
          <a:off x="8896350" y="79514700"/>
          <a:ext cx="314325" cy="5143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323850"/>
    <xdr:sp macro="" textlink="">
      <xdr:nvSpPr>
        <xdr:cNvPr id="385" name="AutoShape 204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323850"/>
    <xdr:sp macro="" textlink="">
      <xdr:nvSpPr>
        <xdr:cNvPr id="386" name="AutoShape 205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323850"/>
    <xdr:sp macro="" textlink="">
      <xdr:nvSpPr>
        <xdr:cNvPr id="387" name="AutoShape 206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514350"/>
    <xdr:sp macro="" textlink="">
      <xdr:nvSpPr>
        <xdr:cNvPr id="388" name="AutoShape 207" descr="PIC129"/>
        <xdr:cNvSpPr>
          <a:spLocks noChangeAspect="1" noChangeArrowheads="1"/>
        </xdr:cNvSpPr>
      </xdr:nvSpPr>
      <xdr:spPr bwMode="auto">
        <a:xfrm>
          <a:off x="8896350" y="79514700"/>
          <a:ext cx="314325" cy="5143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514350"/>
    <xdr:sp macro="" textlink="">
      <xdr:nvSpPr>
        <xdr:cNvPr id="389" name="AutoShape 208" descr="PIC129"/>
        <xdr:cNvSpPr>
          <a:spLocks noChangeAspect="1" noChangeArrowheads="1"/>
        </xdr:cNvSpPr>
      </xdr:nvSpPr>
      <xdr:spPr bwMode="auto">
        <a:xfrm>
          <a:off x="8896350" y="79514700"/>
          <a:ext cx="314325" cy="5143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323850"/>
    <xdr:sp macro="" textlink="">
      <xdr:nvSpPr>
        <xdr:cNvPr id="390" name="AutoShape 209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314325"/>
    <xdr:sp macro="" textlink="">
      <xdr:nvSpPr>
        <xdr:cNvPr id="391" name="AutoShape 210" descr="PIC129"/>
        <xdr:cNvSpPr>
          <a:spLocks noChangeAspect="1" noChangeArrowheads="1"/>
        </xdr:cNvSpPr>
      </xdr:nvSpPr>
      <xdr:spPr bwMode="auto">
        <a:xfrm>
          <a:off x="8896350" y="79514700"/>
          <a:ext cx="314325" cy="31432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323850"/>
    <xdr:sp macro="" textlink="">
      <xdr:nvSpPr>
        <xdr:cNvPr id="392" name="AutoShape 211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323850"/>
    <xdr:sp macro="" textlink="">
      <xdr:nvSpPr>
        <xdr:cNvPr id="393" name="AutoShape 212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514350"/>
    <xdr:sp macro="" textlink="">
      <xdr:nvSpPr>
        <xdr:cNvPr id="394" name="AutoShape 213" descr="PIC129"/>
        <xdr:cNvSpPr>
          <a:spLocks noChangeAspect="1" noChangeArrowheads="1"/>
        </xdr:cNvSpPr>
      </xdr:nvSpPr>
      <xdr:spPr bwMode="auto">
        <a:xfrm>
          <a:off x="8896350" y="79514700"/>
          <a:ext cx="314325" cy="5143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514350"/>
    <xdr:sp macro="" textlink="">
      <xdr:nvSpPr>
        <xdr:cNvPr id="395" name="AutoShape 214" descr="PIC129"/>
        <xdr:cNvSpPr>
          <a:spLocks noChangeAspect="1" noChangeArrowheads="1"/>
        </xdr:cNvSpPr>
      </xdr:nvSpPr>
      <xdr:spPr bwMode="auto">
        <a:xfrm>
          <a:off x="8896350" y="79514700"/>
          <a:ext cx="314325" cy="5143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514350"/>
    <xdr:sp macro="" textlink="">
      <xdr:nvSpPr>
        <xdr:cNvPr id="396" name="AutoShape 215" descr="PIC129"/>
        <xdr:cNvSpPr>
          <a:spLocks noChangeAspect="1" noChangeArrowheads="1"/>
        </xdr:cNvSpPr>
      </xdr:nvSpPr>
      <xdr:spPr bwMode="auto">
        <a:xfrm>
          <a:off x="8896350" y="79514700"/>
          <a:ext cx="314325" cy="5143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323850"/>
    <xdr:sp macro="" textlink="">
      <xdr:nvSpPr>
        <xdr:cNvPr id="397" name="AutoShape 216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514350"/>
    <xdr:sp macro="" textlink="">
      <xdr:nvSpPr>
        <xdr:cNvPr id="398" name="AutoShape 217" descr="PIC129"/>
        <xdr:cNvSpPr>
          <a:spLocks noChangeAspect="1" noChangeArrowheads="1"/>
        </xdr:cNvSpPr>
      </xdr:nvSpPr>
      <xdr:spPr bwMode="auto">
        <a:xfrm>
          <a:off x="8896350" y="79514700"/>
          <a:ext cx="314325" cy="5143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514350"/>
    <xdr:sp macro="" textlink="">
      <xdr:nvSpPr>
        <xdr:cNvPr id="399" name="AutoShape 218" descr="PIC129"/>
        <xdr:cNvSpPr>
          <a:spLocks noChangeAspect="1" noChangeArrowheads="1"/>
        </xdr:cNvSpPr>
      </xdr:nvSpPr>
      <xdr:spPr bwMode="auto">
        <a:xfrm>
          <a:off x="8896350" y="79514700"/>
          <a:ext cx="314325" cy="5143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333375"/>
    <xdr:sp macro="" textlink="">
      <xdr:nvSpPr>
        <xdr:cNvPr id="400" name="AutoShape 219" descr="PIC129"/>
        <xdr:cNvSpPr>
          <a:spLocks noChangeAspect="1" noChangeArrowheads="1"/>
        </xdr:cNvSpPr>
      </xdr:nvSpPr>
      <xdr:spPr bwMode="auto">
        <a:xfrm>
          <a:off x="8896350" y="79514700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323850"/>
    <xdr:sp macro="" textlink="">
      <xdr:nvSpPr>
        <xdr:cNvPr id="401" name="AutoShape 220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323850"/>
    <xdr:sp macro="" textlink="">
      <xdr:nvSpPr>
        <xdr:cNvPr id="402" name="AutoShape 221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323850"/>
    <xdr:sp macro="" textlink="">
      <xdr:nvSpPr>
        <xdr:cNvPr id="403" name="AutoShape 222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514350"/>
    <xdr:sp macro="" textlink="">
      <xdr:nvSpPr>
        <xdr:cNvPr id="404" name="AutoShape 223" descr="PIC129"/>
        <xdr:cNvSpPr>
          <a:spLocks noChangeAspect="1" noChangeArrowheads="1"/>
        </xdr:cNvSpPr>
      </xdr:nvSpPr>
      <xdr:spPr bwMode="auto">
        <a:xfrm>
          <a:off x="8896350" y="79514700"/>
          <a:ext cx="314325" cy="5143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514350"/>
    <xdr:sp macro="" textlink="">
      <xdr:nvSpPr>
        <xdr:cNvPr id="405" name="AutoShape 224" descr="PIC129"/>
        <xdr:cNvSpPr>
          <a:spLocks noChangeAspect="1" noChangeArrowheads="1"/>
        </xdr:cNvSpPr>
      </xdr:nvSpPr>
      <xdr:spPr bwMode="auto">
        <a:xfrm>
          <a:off x="8896350" y="79514700"/>
          <a:ext cx="314325" cy="5143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323850"/>
    <xdr:sp macro="" textlink="">
      <xdr:nvSpPr>
        <xdr:cNvPr id="406" name="AutoShape 225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314325"/>
    <xdr:sp macro="" textlink="">
      <xdr:nvSpPr>
        <xdr:cNvPr id="407" name="AutoShape 226" descr="PIC129"/>
        <xdr:cNvSpPr>
          <a:spLocks noChangeAspect="1" noChangeArrowheads="1"/>
        </xdr:cNvSpPr>
      </xdr:nvSpPr>
      <xdr:spPr bwMode="auto">
        <a:xfrm>
          <a:off x="8896350" y="79514700"/>
          <a:ext cx="314325" cy="31432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323850"/>
    <xdr:sp macro="" textlink="">
      <xdr:nvSpPr>
        <xdr:cNvPr id="408" name="AutoShape 227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323850"/>
    <xdr:sp macro="" textlink="">
      <xdr:nvSpPr>
        <xdr:cNvPr id="409" name="AutoShape 228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333375"/>
    <xdr:sp macro="" textlink="">
      <xdr:nvSpPr>
        <xdr:cNvPr id="410" name="AutoShape 229" descr="PIC129"/>
        <xdr:cNvSpPr>
          <a:spLocks noChangeAspect="1" noChangeArrowheads="1"/>
        </xdr:cNvSpPr>
      </xdr:nvSpPr>
      <xdr:spPr bwMode="auto">
        <a:xfrm>
          <a:off x="8896350" y="79514700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333375"/>
    <xdr:sp macro="" textlink="">
      <xdr:nvSpPr>
        <xdr:cNvPr id="411" name="AutoShape 230" descr="PIC129"/>
        <xdr:cNvSpPr>
          <a:spLocks noChangeAspect="1" noChangeArrowheads="1"/>
        </xdr:cNvSpPr>
      </xdr:nvSpPr>
      <xdr:spPr bwMode="auto">
        <a:xfrm>
          <a:off x="8896350" y="79514700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333375"/>
    <xdr:sp macro="" textlink="">
      <xdr:nvSpPr>
        <xdr:cNvPr id="412" name="AutoShape 231" descr="PIC129"/>
        <xdr:cNvSpPr>
          <a:spLocks noChangeAspect="1" noChangeArrowheads="1"/>
        </xdr:cNvSpPr>
      </xdr:nvSpPr>
      <xdr:spPr bwMode="auto">
        <a:xfrm>
          <a:off x="8896350" y="79514700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323850"/>
    <xdr:sp macro="" textlink="">
      <xdr:nvSpPr>
        <xdr:cNvPr id="413" name="AutoShape 232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333375"/>
    <xdr:sp macro="" textlink="">
      <xdr:nvSpPr>
        <xdr:cNvPr id="414" name="AutoShape 233" descr="PIC129"/>
        <xdr:cNvSpPr>
          <a:spLocks noChangeAspect="1" noChangeArrowheads="1"/>
        </xdr:cNvSpPr>
      </xdr:nvSpPr>
      <xdr:spPr bwMode="auto">
        <a:xfrm>
          <a:off x="8896350" y="79514700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333375"/>
    <xdr:sp macro="" textlink="">
      <xdr:nvSpPr>
        <xdr:cNvPr id="415" name="AutoShape 234" descr="PIC129"/>
        <xdr:cNvSpPr>
          <a:spLocks noChangeAspect="1" noChangeArrowheads="1"/>
        </xdr:cNvSpPr>
      </xdr:nvSpPr>
      <xdr:spPr bwMode="auto">
        <a:xfrm>
          <a:off x="8896350" y="79514700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514350"/>
    <xdr:sp macro="" textlink="">
      <xdr:nvSpPr>
        <xdr:cNvPr id="416" name="AutoShape 235" descr="PIC129"/>
        <xdr:cNvSpPr>
          <a:spLocks noChangeAspect="1" noChangeArrowheads="1"/>
        </xdr:cNvSpPr>
      </xdr:nvSpPr>
      <xdr:spPr bwMode="auto">
        <a:xfrm>
          <a:off x="8896350" y="79514700"/>
          <a:ext cx="314325" cy="5143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323850"/>
    <xdr:sp macro="" textlink="">
      <xdr:nvSpPr>
        <xdr:cNvPr id="417" name="AutoShape 236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323850"/>
    <xdr:sp macro="" textlink="">
      <xdr:nvSpPr>
        <xdr:cNvPr id="418" name="AutoShape 237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323850"/>
    <xdr:sp macro="" textlink="">
      <xdr:nvSpPr>
        <xdr:cNvPr id="419" name="AutoShape 238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514350"/>
    <xdr:sp macro="" textlink="">
      <xdr:nvSpPr>
        <xdr:cNvPr id="420" name="AutoShape 239" descr="PIC129"/>
        <xdr:cNvSpPr>
          <a:spLocks noChangeAspect="1" noChangeArrowheads="1"/>
        </xdr:cNvSpPr>
      </xdr:nvSpPr>
      <xdr:spPr bwMode="auto">
        <a:xfrm>
          <a:off x="8896350" y="79514700"/>
          <a:ext cx="314325" cy="5143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514350"/>
    <xdr:sp macro="" textlink="">
      <xdr:nvSpPr>
        <xdr:cNvPr id="421" name="AutoShape 240" descr="PIC129"/>
        <xdr:cNvSpPr>
          <a:spLocks noChangeAspect="1" noChangeArrowheads="1"/>
        </xdr:cNvSpPr>
      </xdr:nvSpPr>
      <xdr:spPr bwMode="auto">
        <a:xfrm>
          <a:off x="8896350" y="79514700"/>
          <a:ext cx="314325" cy="5143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323850"/>
    <xdr:sp macro="" textlink="">
      <xdr:nvSpPr>
        <xdr:cNvPr id="422" name="AutoShape 241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314325"/>
    <xdr:sp macro="" textlink="">
      <xdr:nvSpPr>
        <xdr:cNvPr id="423" name="AutoShape 242" descr="PIC129"/>
        <xdr:cNvSpPr>
          <a:spLocks noChangeAspect="1" noChangeArrowheads="1"/>
        </xdr:cNvSpPr>
      </xdr:nvSpPr>
      <xdr:spPr bwMode="auto">
        <a:xfrm>
          <a:off x="8896350" y="79514700"/>
          <a:ext cx="314325" cy="31432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323850"/>
    <xdr:sp macro="" textlink="">
      <xdr:nvSpPr>
        <xdr:cNvPr id="424" name="AutoShape 243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323850"/>
    <xdr:sp macro="" textlink="">
      <xdr:nvSpPr>
        <xdr:cNvPr id="425" name="AutoShape 244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514350"/>
    <xdr:sp macro="" textlink="">
      <xdr:nvSpPr>
        <xdr:cNvPr id="426" name="AutoShape 245" descr="PIC129"/>
        <xdr:cNvSpPr>
          <a:spLocks noChangeAspect="1" noChangeArrowheads="1"/>
        </xdr:cNvSpPr>
      </xdr:nvSpPr>
      <xdr:spPr bwMode="auto">
        <a:xfrm>
          <a:off x="8896350" y="79514700"/>
          <a:ext cx="314325" cy="5143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514350"/>
    <xdr:sp macro="" textlink="">
      <xdr:nvSpPr>
        <xdr:cNvPr id="427" name="AutoShape 246" descr="PIC129"/>
        <xdr:cNvSpPr>
          <a:spLocks noChangeAspect="1" noChangeArrowheads="1"/>
        </xdr:cNvSpPr>
      </xdr:nvSpPr>
      <xdr:spPr bwMode="auto">
        <a:xfrm>
          <a:off x="8896350" y="79514700"/>
          <a:ext cx="314325" cy="5143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514350"/>
    <xdr:sp macro="" textlink="">
      <xdr:nvSpPr>
        <xdr:cNvPr id="428" name="AutoShape 247" descr="PIC129"/>
        <xdr:cNvSpPr>
          <a:spLocks noChangeAspect="1" noChangeArrowheads="1"/>
        </xdr:cNvSpPr>
      </xdr:nvSpPr>
      <xdr:spPr bwMode="auto">
        <a:xfrm>
          <a:off x="8896350" y="79514700"/>
          <a:ext cx="314325" cy="5143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323850"/>
    <xdr:sp macro="" textlink="">
      <xdr:nvSpPr>
        <xdr:cNvPr id="429" name="AutoShape 248" descr="PIC129"/>
        <xdr:cNvSpPr>
          <a:spLocks noChangeAspect="1" noChangeArrowheads="1"/>
        </xdr:cNvSpPr>
      </xdr:nvSpPr>
      <xdr:spPr bwMode="auto">
        <a:xfrm>
          <a:off x="8896350" y="7951470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514350"/>
    <xdr:sp macro="" textlink="">
      <xdr:nvSpPr>
        <xdr:cNvPr id="430" name="AutoShape 249" descr="PIC129"/>
        <xdr:cNvSpPr>
          <a:spLocks noChangeAspect="1" noChangeArrowheads="1"/>
        </xdr:cNvSpPr>
      </xdr:nvSpPr>
      <xdr:spPr bwMode="auto">
        <a:xfrm>
          <a:off x="8896350" y="79514700"/>
          <a:ext cx="314325" cy="5143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514350"/>
    <xdr:sp macro="" textlink="">
      <xdr:nvSpPr>
        <xdr:cNvPr id="431" name="AutoShape 250" descr="PIC129"/>
        <xdr:cNvSpPr>
          <a:spLocks noChangeAspect="1" noChangeArrowheads="1"/>
        </xdr:cNvSpPr>
      </xdr:nvSpPr>
      <xdr:spPr bwMode="auto">
        <a:xfrm>
          <a:off x="8896350" y="79514700"/>
          <a:ext cx="314325" cy="5143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533400"/>
    <xdr:sp macro="" textlink="">
      <xdr:nvSpPr>
        <xdr:cNvPr id="432" name="AutoShape 264" descr="PIC129"/>
        <xdr:cNvSpPr>
          <a:spLocks noChangeAspect="1" noChangeArrowheads="1"/>
        </xdr:cNvSpPr>
      </xdr:nvSpPr>
      <xdr:spPr bwMode="auto">
        <a:xfrm>
          <a:off x="8896350" y="77533500"/>
          <a:ext cx="314325" cy="533400"/>
        </a:xfrm>
        <a:prstGeom prst="rect">
          <a:avLst/>
        </a:prstGeom>
        <a:noFill/>
      </xdr:spPr>
    </xdr:sp>
    <xdr:clientData/>
  </xdr:oneCellAnchor>
  <xdr:oneCellAnchor>
    <xdr:from>
      <xdr:col>9</xdr:col>
      <xdr:colOff>0</xdr:colOff>
      <xdr:row>467</xdr:row>
      <xdr:rowOff>0</xdr:rowOff>
    </xdr:from>
    <xdr:ext cx="314325" cy="533400"/>
    <xdr:sp macro="" textlink="">
      <xdr:nvSpPr>
        <xdr:cNvPr id="433" name="AutoShape 265" descr="PIC129"/>
        <xdr:cNvSpPr>
          <a:spLocks noChangeAspect="1" noChangeArrowheads="1"/>
        </xdr:cNvSpPr>
      </xdr:nvSpPr>
      <xdr:spPr bwMode="auto">
        <a:xfrm>
          <a:off x="9725025" y="77533500"/>
          <a:ext cx="314325" cy="533400"/>
        </a:xfrm>
        <a:prstGeom prst="rect">
          <a:avLst/>
        </a:prstGeom>
        <a:noFill/>
      </xdr:spPr>
    </xdr:sp>
    <xdr:clientData/>
  </xdr:oneCellAnchor>
  <xdr:oneCellAnchor>
    <xdr:from>
      <xdr:col>9</xdr:col>
      <xdr:colOff>0</xdr:colOff>
      <xdr:row>467</xdr:row>
      <xdr:rowOff>0</xdr:rowOff>
    </xdr:from>
    <xdr:ext cx="314325" cy="533400"/>
    <xdr:sp macro="" textlink="">
      <xdr:nvSpPr>
        <xdr:cNvPr id="434" name="AutoShape 266" descr="PIC129"/>
        <xdr:cNvSpPr>
          <a:spLocks noChangeAspect="1" noChangeArrowheads="1"/>
        </xdr:cNvSpPr>
      </xdr:nvSpPr>
      <xdr:spPr bwMode="auto">
        <a:xfrm>
          <a:off x="9725025" y="77533500"/>
          <a:ext cx="314325" cy="5334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533400"/>
    <xdr:sp macro="" textlink="">
      <xdr:nvSpPr>
        <xdr:cNvPr id="435" name="AutoShape 270" descr="PIC129"/>
        <xdr:cNvSpPr>
          <a:spLocks noChangeAspect="1" noChangeArrowheads="1"/>
        </xdr:cNvSpPr>
      </xdr:nvSpPr>
      <xdr:spPr bwMode="auto">
        <a:xfrm>
          <a:off x="8896350" y="77533500"/>
          <a:ext cx="314325" cy="5334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533400"/>
    <xdr:sp macro="" textlink="">
      <xdr:nvSpPr>
        <xdr:cNvPr id="436" name="AutoShape 271" descr="PIC129"/>
        <xdr:cNvSpPr>
          <a:spLocks noChangeAspect="1" noChangeArrowheads="1"/>
        </xdr:cNvSpPr>
      </xdr:nvSpPr>
      <xdr:spPr bwMode="auto">
        <a:xfrm>
          <a:off x="8896350" y="77533500"/>
          <a:ext cx="314325" cy="533400"/>
        </a:xfrm>
        <a:prstGeom prst="rect">
          <a:avLst/>
        </a:prstGeom>
        <a:noFill/>
      </xdr:spPr>
    </xdr:sp>
    <xdr:clientData/>
  </xdr:oneCellAnchor>
  <xdr:oneCellAnchor>
    <xdr:from>
      <xdr:col>9</xdr:col>
      <xdr:colOff>0</xdr:colOff>
      <xdr:row>467</xdr:row>
      <xdr:rowOff>0</xdr:rowOff>
    </xdr:from>
    <xdr:ext cx="314325" cy="533400"/>
    <xdr:sp macro="" textlink="">
      <xdr:nvSpPr>
        <xdr:cNvPr id="437" name="AutoShape 272" descr="PIC129"/>
        <xdr:cNvSpPr>
          <a:spLocks noChangeAspect="1" noChangeArrowheads="1"/>
        </xdr:cNvSpPr>
      </xdr:nvSpPr>
      <xdr:spPr bwMode="auto">
        <a:xfrm>
          <a:off x="9725025" y="77533500"/>
          <a:ext cx="314325" cy="533400"/>
        </a:xfrm>
        <a:prstGeom prst="rect">
          <a:avLst/>
        </a:prstGeom>
        <a:noFill/>
      </xdr:spPr>
    </xdr:sp>
    <xdr:clientData/>
  </xdr:oneCellAnchor>
  <xdr:oneCellAnchor>
    <xdr:from>
      <xdr:col>9</xdr:col>
      <xdr:colOff>0</xdr:colOff>
      <xdr:row>467</xdr:row>
      <xdr:rowOff>0</xdr:rowOff>
    </xdr:from>
    <xdr:ext cx="314325" cy="533400"/>
    <xdr:sp macro="" textlink="">
      <xdr:nvSpPr>
        <xdr:cNvPr id="438" name="AutoShape 273" descr="PIC129"/>
        <xdr:cNvSpPr>
          <a:spLocks noChangeAspect="1" noChangeArrowheads="1"/>
        </xdr:cNvSpPr>
      </xdr:nvSpPr>
      <xdr:spPr bwMode="auto">
        <a:xfrm>
          <a:off x="9725025" y="77533500"/>
          <a:ext cx="314325" cy="5334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467</xdr:row>
      <xdr:rowOff>0</xdr:rowOff>
    </xdr:from>
    <xdr:ext cx="314325" cy="533400"/>
    <xdr:sp macro="" textlink="">
      <xdr:nvSpPr>
        <xdr:cNvPr id="439" name="AutoShape 274" descr="PIC129"/>
        <xdr:cNvSpPr>
          <a:spLocks noChangeAspect="1" noChangeArrowheads="1"/>
        </xdr:cNvSpPr>
      </xdr:nvSpPr>
      <xdr:spPr bwMode="auto">
        <a:xfrm>
          <a:off x="8896350" y="77533500"/>
          <a:ext cx="314325" cy="533400"/>
        </a:xfrm>
        <a:prstGeom prst="rect">
          <a:avLst/>
        </a:prstGeom>
        <a:noFill/>
      </xdr:spPr>
    </xdr:sp>
    <xdr:clientData/>
  </xdr:oneCellAnchor>
  <xdr:oneCellAnchor>
    <xdr:from>
      <xdr:col>9</xdr:col>
      <xdr:colOff>0</xdr:colOff>
      <xdr:row>467</xdr:row>
      <xdr:rowOff>0</xdr:rowOff>
    </xdr:from>
    <xdr:ext cx="314325" cy="533400"/>
    <xdr:sp macro="" textlink="">
      <xdr:nvSpPr>
        <xdr:cNvPr id="440" name="AutoShape 275" descr="PIC129"/>
        <xdr:cNvSpPr>
          <a:spLocks noChangeAspect="1" noChangeArrowheads="1"/>
        </xdr:cNvSpPr>
      </xdr:nvSpPr>
      <xdr:spPr bwMode="auto">
        <a:xfrm>
          <a:off x="9725025" y="77533500"/>
          <a:ext cx="314325" cy="533400"/>
        </a:xfrm>
        <a:prstGeom prst="rect">
          <a:avLst/>
        </a:prstGeom>
        <a:noFill/>
      </xdr:spPr>
    </xdr:sp>
    <xdr:clientData/>
  </xdr:oneCellAnchor>
  <xdr:oneCellAnchor>
    <xdr:from>
      <xdr:col>9</xdr:col>
      <xdr:colOff>0</xdr:colOff>
      <xdr:row>467</xdr:row>
      <xdr:rowOff>0</xdr:rowOff>
    </xdr:from>
    <xdr:ext cx="314325" cy="533400"/>
    <xdr:sp macro="" textlink="">
      <xdr:nvSpPr>
        <xdr:cNvPr id="441" name="AutoShape 276" descr="PIC129"/>
        <xdr:cNvSpPr>
          <a:spLocks noChangeAspect="1" noChangeArrowheads="1"/>
        </xdr:cNvSpPr>
      </xdr:nvSpPr>
      <xdr:spPr bwMode="auto">
        <a:xfrm>
          <a:off x="9725025" y="77533500"/>
          <a:ext cx="314325" cy="533400"/>
        </a:xfrm>
        <a:prstGeom prst="rect">
          <a:avLst/>
        </a:prstGeom>
        <a:noFill/>
      </xdr:spPr>
    </xdr:sp>
    <xdr:clientData/>
  </xdr:oneCellAnchor>
  <xdr:oneCellAnchor>
    <xdr:from>
      <xdr:col>1</xdr:col>
      <xdr:colOff>0</xdr:colOff>
      <xdr:row>107</xdr:row>
      <xdr:rowOff>0</xdr:rowOff>
    </xdr:from>
    <xdr:ext cx="314325" cy="304800"/>
    <xdr:sp macro="" textlink="">
      <xdr:nvSpPr>
        <xdr:cNvPr id="451" name="AutoShape 32" descr="PIC129"/>
        <xdr:cNvSpPr>
          <a:spLocks noChangeAspect="1" noChangeArrowheads="1"/>
        </xdr:cNvSpPr>
      </xdr:nvSpPr>
      <xdr:spPr bwMode="auto">
        <a:xfrm>
          <a:off x="145676" y="27689735"/>
          <a:ext cx="314325" cy="3048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107</xdr:row>
      <xdr:rowOff>0</xdr:rowOff>
    </xdr:from>
    <xdr:ext cx="314325" cy="323850"/>
    <xdr:sp macro="" textlink="">
      <xdr:nvSpPr>
        <xdr:cNvPr id="452" name="AutoShape 33" descr="PIC129"/>
        <xdr:cNvSpPr>
          <a:spLocks noChangeAspect="1" noChangeArrowheads="1"/>
        </xdr:cNvSpPr>
      </xdr:nvSpPr>
      <xdr:spPr bwMode="auto">
        <a:xfrm>
          <a:off x="8886265" y="27886399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107</xdr:row>
      <xdr:rowOff>0</xdr:rowOff>
    </xdr:from>
    <xdr:ext cx="314325" cy="323850"/>
    <xdr:sp macro="" textlink="">
      <xdr:nvSpPr>
        <xdr:cNvPr id="453" name="AutoShape 34" descr="PIC129"/>
        <xdr:cNvSpPr>
          <a:spLocks noChangeAspect="1" noChangeArrowheads="1"/>
        </xdr:cNvSpPr>
      </xdr:nvSpPr>
      <xdr:spPr bwMode="auto">
        <a:xfrm>
          <a:off x="8886265" y="27886399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107</xdr:row>
      <xdr:rowOff>0</xdr:rowOff>
    </xdr:from>
    <xdr:ext cx="314325" cy="333375"/>
    <xdr:sp macro="" textlink="">
      <xdr:nvSpPr>
        <xdr:cNvPr id="454" name="AutoShape 72" descr="PIC129"/>
        <xdr:cNvSpPr>
          <a:spLocks noChangeAspect="1" noChangeArrowheads="1"/>
        </xdr:cNvSpPr>
      </xdr:nvSpPr>
      <xdr:spPr bwMode="auto">
        <a:xfrm>
          <a:off x="8886265" y="27876874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107</xdr:row>
      <xdr:rowOff>0</xdr:rowOff>
    </xdr:from>
    <xdr:ext cx="314325" cy="323850"/>
    <xdr:sp macro="" textlink="">
      <xdr:nvSpPr>
        <xdr:cNvPr id="455" name="AutoShape 73" descr="PIC129"/>
        <xdr:cNvSpPr>
          <a:spLocks noChangeAspect="1" noChangeArrowheads="1"/>
        </xdr:cNvSpPr>
      </xdr:nvSpPr>
      <xdr:spPr bwMode="auto">
        <a:xfrm>
          <a:off x="8886265" y="27886399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107</xdr:row>
      <xdr:rowOff>0</xdr:rowOff>
    </xdr:from>
    <xdr:ext cx="314325" cy="323850"/>
    <xdr:sp macro="" textlink="">
      <xdr:nvSpPr>
        <xdr:cNvPr id="456" name="AutoShape 74" descr="PIC129"/>
        <xdr:cNvSpPr>
          <a:spLocks noChangeAspect="1" noChangeArrowheads="1"/>
        </xdr:cNvSpPr>
      </xdr:nvSpPr>
      <xdr:spPr bwMode="auto">
        <a:xfrm>
          <a:off x="8886265" y="28110516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107</xdr:row>
      <xdr:rowOff>0</xdr:rowOff>
    </xdr:from>
    <xdr:ext cx="314325" cy="323850"/>
    <xdr:sp macro="" textlink="">
      <xdr:nvSpPr>
        <xdr:cNvPr id="457" name="AutoShape 75" descr="PIC129"/>
        <xdr:cNvSpPr>
          <a:spLocks noChangeAspect="1" noChangeArrowheads="1"/>
        </xdr:cNvSpPr>
      </xdr:nvSpPr>
      <xdr:spPr bwMode="auto">
        <a:xfrm>
          <a:off x="8886265" y="28110516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107</xdr:row>
      <xdr:rowOff>0</xdr:rowOff>
    </xdr:from>
    <xdr:ext cx="314325" cy="247650"/>
    <xdr:sp macro="" textlink="">
      <xdr:nvSpPr>
        <xdr:cNvPr id="458" name="AutoShape 74" descr="PIC129"/>
        <xdr:cNvSpPr>
          <a:spLocks noChangeAspect="1" noChangeArrowheads="1"/>
        </xdr:cNvSpPr>
      </xdr:nvSpPr>
      <xdr:spPr bwMode="auto">
        <a:xfrm>
          <a:off x="8886265" y="33522957"/>
          <a:ext cx="314325" cy="2476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107</xdr:row>
      <xdr:rowOff>0</xdr:rowOff>
    </xdr:from>
    <xdr:ext cx="314325" cy="247650"/>
    <xdr:sp macro="" textlink="">
      <xdr:nvSpPr>
        <xdr:cNvPr id="459" name="AutoShape 75" descr="PIC129"/>
        <xdr:cNvSpPr>
          <a:spLocks noChangeAspect="1" noChangeArrowheads="1"/>
        </xdr:cNvSpPr>
      </xdr:nvSpPr>
      <xdr:spPr bwMode="auto">
        <a:xfrm>
          <a:off x="8886265" y="33522957"/>
          <a:ext cx="314325" cy="247650"/>
        </a:xfrm>
        <a:prstGeom prst="rect">
          <a:avLst/>
        </a:prstGeom>
        <a:noFill/>
      </xdr:spPr>
    </xdr:sp>
    <xdr:clientData/>
  </xdr:oneCellAnchor>
  <xdr:twoCellAnchor editAs="oneCell">
    <xdr:from>
      <xdr:col>8</xdr:col>
      <xdr:colOff>0</xdr:colOff>
      <xdr:row>96</xdr:row>
      <xdr:rowOff>28575</xdr:rowOff>
    </xdr:from>
    <xdr:to>
      <xdr:col>8</xdr:col>
      <xdr:colOff>314325</xdr:colOff>
      <xdr:row>96</xdr:row>
      <xdr:rowOff>29131</xdr:rowOff>
    </xdr:to>
    <xdr:sp macro="" textlink="">
      <xdr:nvSpPr>
        <xdr:cNvPr id="460" name="AutoShape 74" descr="PIC129"/>
        <xdr:cNvSpPr>
          <a:spLocks noChangeAspect="1" noChangeArrowheads="1"/>
        </xdr:cNvSpPr>
      </xdr:nvSpPr>
      <xdr:spPr bwMode="auto">
        <a:xfrm>
          <a:off x="8896350" y="33575625"/>
          <a:ext cx="31432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96</xdr:row>
      <xdr:rowOff>28575</xdr:rowOff>
    </xdr:from>
    <xdr:to>
      <xdr:col>8</xdr:col>
      <xdr:colOff>314325</xdr:colOff>
      <xdr:row>96</xdr:row>
      <xdr:rowOff>29131</xdr:rowOff>
    </xdr:to>
    <xdr:sp macro="" textlink="">
      <xdr:nvSpPr>
        <xdr:cNvPr id="461" name="AutoShape 75" descr="PIC129"/>
        <xdr:cNvSpPr>
          <a:spLocks noChangeAspect="1" noChangeArrowheads="1"/>
        </xdr:cNvSpPr>
      </xdr:nvSpPr>
      <xdr:spPr bwMode="auto">
        <a:xfrm>
          <a:off x="8896350" y="33575625"/>
          <a:ext cx="31432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71</xdr:row>
      <xdr:rowOff>28575</xdr:rowOff>
    </xdr:from>
    <xdr:to>
      <xdr:col>8</xdr:col>
      <xdr:colOff>314325</xdr:colOff>
      <xdr:row>71</xdr:row>
      <xdr:rowOff>43447</xdr:rowOff>
    </xdr:to>
    <xdr:sp macro="" textlink="">
      <xdr:nvSpPr>
        <xdr:cNvPr id="462" name="AutoShape 74" descr="PIC129"/>
        <xdr:cNvSpPr>
          <a:spLocks noChangeAspect="1" noChangeArrowheads="1"/>
        </xdr:cNvSpPr>
      </xdr:nvSpPr>
      <xdr:spPr bwMode="auto">
        <a:xfrm>
          <a:off x="8896350" y="281844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71</xdr:row>
      <xdr:rowOff>28575</xdr:rowOff>
    </xdr:from>
    <xdr:to>
      <xdr:col>8</xdr:col>
      <xdr:colOff>314325</xdr:colOff>
      <xdr:row>71</xdr:row>
      <xdr:rowOff>43447</xdr:rowOff>
    </xdr:to>
    <xdr:sp macro="" textlink="">
      <xdr:nvSpPr>
        <xdr:cNvPr id="463" name="AutoShape 75" descr="PIC129"/>
        <xdr:cNvSpPr>
          <a:spLocks noChangeAspect="1" noChangeArrowheads="1"/>
        </xdr:cNvSpPr>
      </xdr:nvSpPr>
      <xdr:spPr bwMode="auto">
        <a:xfrm>
          <a:off x="8896350" y="281844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96</xdr:row>
      <xdr:rowOff>28575</xdr:rowOff>
    </xdr:from>
    <xdr:to>
      <xdr:col>8</xdr:col>
      <xdr:colOff>314325</xdr:colOff>
      <xdr:row>96</xdr:row>
      <xdr:rowOff>29131</xdr:rowOff>
    </xdr:to>
    <xdr:sp macro="" textlink="">
      <xdr:nvSpPr>
        <xdr:cNvPr id="464" name="AutoShape 74" descr="PIC129"/>
        <xdr:cNvSpPr>
          <a:spLocks noChangeAspect="1" noChangeArrowheads="1"/>
        </xdr:cNvSpPr>
      </xdr:nvSpPr>
      <xdr:spPr bwMode="auto">
        <a:xfrm>
          <a:off x="8896350" y="33575625"/>
          <a:ext cx="31432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96</xdr:row>
      <xdr:rowOff>28575</xdr:rowOff>
    </xdr:from>
    <xdr:to>
      <xdr:col>8</xdr:col>
      <xdr:colOff>314325</xdr:colOff>
      <xdr:row>96</xdr:row>
      <xdr:rowOff>29131</xdr:rowOff>
    </xdr:to>
    <xdr:sp macro="" textlink="">
      <xdr:nvSpPr>
        <xdr:cNvPr id="465" name="AutoShape 75" descr="PIC129"/>
        <xdr:cNvSpPr>
          <a:spLocks noChangeAspect="1" noChangeArrowheads="1"/>
        </xdr:cNvSpPr>
      </xdr:nvSpPr>
      <xdr:spPr bwMode="auto">
        <a:xfrm>
          <a:off x="8896350" y="33575625"/>
          <a:ext cx="31432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162</xdr:row>
      <xdr:rowOff>0</xdr:rowOff>
    </xdr:from>
    <xdr:ext cx="314325" cy="323850"/>
    <xdr:sp macro="" textlink="">
      <xdr:nvSpPr>
        <xdr:cNvPr id="466" name="AutoShape 112" descr="PIC129"/>
        <xdr:cNvSpPr>
          <a:spLocks noChangeAspect="1" noChangeArrowheads="1"/>
        </xdr:cNvSpPr>
      </xdr:nvSpPr>
      <xdr:spPr bwMode="auto">
        <a:xfrm>
          <a:off x="8896350" y="6094095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162</xdr:row>
      <xdr:rowOff>0</xdr:rowOff>
    </xdr:from>
    <xdr:ext cx="314325" cy="323850"/>
    <xdr:sp macro="" textlink="">
      <xdr:nvSpPr>
        <xdr:cNvPr id="467" name="AutoShape 113" descr="PIC129"/>
        <xdr:cNvSpPr>
          <a:spLocks noChangeAspect="1" noChangeArrowheads="1"/>
        </xdr:cNvSpPr>
      </xdr:nvSpPr>
      <xdr:spPr bwMode="auto">
        <a:xfrm>
          <a:off x="8896350" y="6094095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1</xdr:col>
      <xdr:colOff>0</xdr:colOff>
      <xdr:row>26</xdr:row>
      <xdr:rowOff>0</xdr:rowOff>
    </xdr:from>
    <xdr:ext cx="314325" cy="304800"/>
    <xdr:sp macro="" textlink="">
      <xdr:nvSpPr>
        <xdr:cNvPr id="508" name="AutoShape 1" descr="PIC129"/>
        <xdr:cNvSpPr>
          <a:spLocks noChangeAspect="1" noChangeArrowheads="1"/>
        </xdr:cNvSpPr>
      </xdr:nvSpPr>
      <xdr:spPr bwMode="auto">
        <a:xfrm>
          <a:off x="148167" y="0"/>
          <a:ext cx="314325" cy="304800"/>
        </a:xfrm>
        <a:prstGeom prst="rect">
          <a:avLst/>
        </a:prstGeom>
        <a:noFill/>
      </xdr:spPr>
    </xdr:sp>
    <xdr:clientData/>
  </xdr:oneCellAnchor>
  <xdr:oneCellAnchor>
    <xdr:from>
      <xdr:col>0</xdr:col>
      <xdr:colOff>0</xdr:colOff>
      <xdr:row>26</xdr:row>
      <xdr:rowOff>0</xdr:rowOff>
    </xdr:from>
    <xdr:ext cx="314325" cy="304800"/>
    <xdr:sp macro="" textlink="">
      <xdr:nvSpPr>
        <xdr:cNvPr id="509" name="AutoShape 2" descr="PIC129"/>
        <xdr:cNvSpPr>
          <a:spLocks noChangeAspect="1" noChangeArrowheads="1"/>
        </xdr:cNvSpPr>
      </xdr:nvSpPr>
      <xdr:spPr bwMode="auto">
        <a:xfrm>
          <a:off x="0" y="0"/>
          <a:ext cx="314325" cy="304800"/>
        </a:xfrm>
        <a:prstGeom prst="rect">
          <a:avLst/>
        </a:prstGeom>
        <a:noFill/>
      </xdr:spPr>
    </xdr:sp>
    <xdr:clientData/>
  </xdr:oneCellAnchor>
  <xdr:oneCellAnchor>
    <xdr:from>
      <xdr:col>1</xdr:col>
      <xdr:colOff>0</xdr:colOff>
      <xdr:row>27</xdr:row>
      <xdr:rowOff>0</xdr:rowOff>
    </xdr:from>
    <xdr:ext cx="314325" cy="304800"/>
    <xdr:sp macro="" textlink="">
      <xdr:nvSpPr>
        <xdr:cNvPr id="510" name="AutoShape 3" descr="PIC129"/>
        <xdr:cNvSpPr>
          <a:spLocks noChangeAspect="1" noChangeArrowheads="1"/>
        </xdr:cNvSpPr>
      </xdr:nvSpPr>
      <xdr:spPr bwMode="auto">
        <a:xfrm>
          <a:off x="148167" y="285750"/>
          <a:ext cx="314325" cy="3048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28</xdr:row>
      <xdr:rowOff>28575</xdr:rowOff>
    </xdr:from>
    <xdr:ext cx="314325" cy="323850"/>
    <xdr:sp macro="" textlink="">
      <xdr:nvSpPr>
        <xdr:cNvPr id="511" name="AutoShape 17" descr="PIC129"/>
        <xdr:cNvSpPr>
          <a:spLocks noChangeAspect="1" noChangeArrowheads="1"/>
        </xdr:cNvSpPr>
      </xdr:nvSpPr>
      <xdr:spPr bwMode="auto">
        <a:xfrm>
          <a:off x="9165167" y="483658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26</xdr:row>
      <xdr:rowOff>0</xdr:rowOff>
    </xdr:from>
    <xdr:ext cx="314325" cy="304800"/>
    <xdr:sp macro="" textlink="">
      <xdr:nvSpPr>
        <xdr:cNvPr id="512" name="AutoShape 18" descr="PIC129"/>
        <xdr:cNvSpPr>
          <a:spLocks noChangeAspect="1" noChangeArrowheads="1"/>
        </xdr:cNvSpPr>
      </xdr:nvSpPr>
      <xdr:spPr bwMode="auto">
        <a:xfrm>
          <a:off x="9165167" y="0"/>
          <a:ext cx="314325" cy="3048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26</xdr:row>
      <xdr:rowOff>0</xdr:rowOff>
    </xdr:from>
    <xdr:ext cx="314325" cy="304800"/>
    <xdr:sp macro="" textlink="">
      <xdr:nvSpPr>
        <xdr:cNvPr id="513" name="AutoShape 19" descr="PIC129"/>
        <xdr:cNvSpPr>
          <a:spLocks noChangeAspect="1" noChangeArrowheads="1"/>
        </xdr:cNvSpPr>
      </xdr:nvSpPr>
      <xdr:spPr bwMode="auto">
        <a:xfrm>
          <a:off x="9165167" y="0"/>
          <a:ext cx="314325" cy="3048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26</xdr:row>
      <xdr:rowOff>0</xdr:rowOff>
    </xdr:from>
    <xdr:ext cx="314325" cy="304800"/>
    <xdr:sp macro="" textlink="">
      <xdr:nvSpPr>
        <xdr:cNvPr id="514" name="AutoShape 20" descr="PIC129"/>
        <xdr:cNvSpPr>
          <a:spLocks noChangeAspect="1" noChangeArrowheads="1"/>
        </xdr:cNvSpPr>
      </xdr:nvSpPr>
      <xdr:spPr bwMode="auto">
        <a:xfrm>
          <a:off x="9165167" y="0"/>
          <a:ext cx="314325" cy="3048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28</xdr:row>
      <xdr:rowOff>28575</xdr:rowOff>
    </xdr:from>
    <xdr:ext cx="314325" cy="323850"/>
    <xdr:sp macro="" textlink="">
      <xdr:nvSpPr>
        <xdr:cNvPr id="515" name="AutoShape 21" descr="PIC129"/>
        <xdr:cNvSpPr>
          <a:spLocks noChangeAspect="1" noChangeArrowheads="1"/>
        </xdr:cNvSpPr>
      </xdr:nvSpPr>
      <xdr:spPr bwMode="auto">
        <a:xfrm>
          <a:off x="9165167" y="483658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28</xdr:row>
      <xdr:rowOff>19050</xdr:rowOff>
    </xdr:from>
    <xdr:ext cx="314325" cy="333375"/>
    <xdr:sp macro="" textlink="">
      <xdr:nvSpPr>
        <xdr:cNvPr id="516" name="AutoShape 76" descr="PIC129"/>
        <xdr:cNvSpPr>
          <a:spLocks noChangeAspect="1" noChangeArrowheads="1"/>
        </xdr:cNvSpPr>
      </xdr:nvSpPr>
      <xdr:spPr bwMode="auto">
        <a:xfrm>
          <a:off x="9165167" y="474133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28</xdr:row>
      <xdr:rowOff>28575</xdr:rowOff>
    </xdr:from>
    <xdr:ext cx="314325" cy="323850"/>
    <xdr:sp macro="" textlink="">
      <xdr:nvSpPr>
        <xdr:cNvPr id="517" name="AutoShape 77" descr="PIC129"/>
        <xdr:cNvSpPr>
          <a:spLocks noChangeAspect="1" noChangeArrowheads="1"/>
        </xdr:cNvSpPr>
      </xdr:nvSpPr>
      <xdr:spPr bwMode="auto">
        <a:xfrm>
          <a:off x="9165167" y="483658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29</xdr:row>
      <xdr:rowOff>28575</xdr:rowOff>
    </xdr:from>
    <xdr:ext cx="314325" cy="323850"/>
    <xdr:sp macro="" textlink="">
      <xdr:nvSpPr>
        <xdr:cNvPr id="518" name="AutoShape 78" descr="PIC129"/>
        <xdr:cNvSpPr>
          <a:spLocks noChangeAspect="1" noChangeArrowheads="1"/>
        </xdr:cNvSpPr>
      </xdr:nvSpPr>
      <xdr:spPr bwMode="auto">
        <a:xfrm>
          <a:off x="9165167" y="716492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29</xdr:row>
      <xdr:rowOff>28575</xdr:rowOff>
    </xdr:from>
    <xdr:ext cx="314325" cy="323850"/>
    <xdr:sp macro="" textlink="">
      <xdr:nvSpPr>
        <xdr:cNvPr id="519" name="AutoShape 79" descr="PIC129"/>
        <xdr:cNvSpPr>
          <a:spLocks noChangeAspect="1" noChangeArrowheads="1"/>
        </xdr:cNvSpPr>
      </xdr:nvSpPr>
      <xdr:spPr bwMode="auto">
        <a:xfrm>
          <a:off x="9165167" y="716492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26</xdr:row>
      <xdr:rowOff>0</xdr:rowOff>
    </xdr:from>
    <xdr:ext cx="314325" cy="333375"/>
    <xdr:sp macro="" textlink="">
      <xdr:nvSpPr>
        <xdr:cNvPr id="520" name="AutoShape 80" descr="PIC129"/>
        <xdr:cNvSpPr>
          <a:spLocks noChangeAspect="1" noChangeArrowheads="1"/>
        </xdr:cNvSpPr>
      </xdr:nvSpPr>
      <xdr:spPr bwMode="auto">
        <a:xfrm>
          <a:off x="9165167" y="0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26</xdr:row>
      <xdr:rowOff>0</xdr:rowOff>
    </xdr:from>
    <xdr:ext cx="314325" cy="323850"/>
    <xdr:sp macro="" textlink="">
      <xdr:nvSpPr>
        <xdr:cNvPr id="521" name="AutoShape 81" descr="PIC129"/>
        <xdr:cNvSpPr>
          <a:spLocks noChangeAspect="1" noChangeArrowheads="1"/>
        </xdr:cNvSpPr>
      </xdr:nvSpPr>
      <xdr:spPr bwMode="auto">
        <a:xfrm>
          <a:off x="9165167" y="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26</xdr:row>
      <xdr:rowOff>0</xdr:rowOff>
    </xdr:from>
    <xdr:ext cx="314325" cy="333375"/>
    <xdr:sp macro="" textlink="">
      <xdr:nvSpPr>
        <xdr:cNvPr id="522" name="AutoShape 82" descr="PIC129"/>
        <xdr:cNvSpPr>
          <a:spLocks noChangeAspect="1" noChangeArrowheads="1"/>
        </xdr:cNvSpPr>
      </xdr:nvSpPr>
      <xdr:spPr bwMode="auto">
        <a:xfrm>
          <a:off x="9165167" y="0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26</xdr:row>
      <xdr:rowOff>0</xdr:rowOff>
    </xdr:from>
    <xdr:ext cx="314325" cy="333375"/>
    <xdr:sp macro="" textlink="">
      <xdr:nvSpPr>
        <xdr:cNvPr id="523" name="AutoShape 83" descr="PIC129"/>
        <xdr:cNvSpPr>
          <a:spLocks noChangeAspect="1" noChangeArrowheads="1"/>
        </xdr:cNvSpPr>
      </xdr:nvSpPr>
      <xdr:spPr bwMode="auto">
        <a:xfrm>
          <a:off x="9165167" y="0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26</xdr:row>
      <xdr:rowOff>0</xdr:rowOff>
    </xdr:from>
    <xdr:ext cx="314325" cy="333375"/>
    <xdr:sp macro="" textlink="">
      <xdr:nvSpPr>
        <xdr:cNvPr id="524" name="AutoShape 84" descr="PIC129"/>
        <xdr:cNvSpPr>
          <a:spLocks noChangeAspect="1" noChangeArrowheads="1"/>
        </xdr:cNvSpPr>
      </xdr:nvSpPr>
      <xdr:spPr bwMode="auto">
        <a:xfrm>
          <a:off x="9165167" y="0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26</xdr:row>
      <xdr:rowOff>0</xdr:rowOff>
    </xdr:from>
    <xdr:ext cx="314325" cy="323850"/>
    <xdr:sp macro="" textlink="">
      <xdr:nvSpPr>
        <xdr:cNvPr id="525" name="AutoShape 85" descr="PIC129"/>
        <xdr:cNvSpPr>
          <a:spLocks noChangeAspect="1" noChangeArrowheads="1"/>
        </xdr:cNvSpPr>
      </xdr:nvSpPr>
      <xdr:spPr bwMode="auto">
        <a:xfrm>
          <a:off x="9165167" y="0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26</xdr:row>
      <xdr:rowOff>0</xdr:rowOff>
    </xdr:from>
    <xdr:ext cx="314325" cy="333375"/>
    <xdr:sp macro="" textlink="">
      <xdr:nvSpPr>
        <xdr:cNvPr id="526" name="AutoShape 86" descr="PIC129"/>
        <xdr:cNvSpPr>
          <a:spLocks noChangeAspect="1" noChangeArrowheads="1"/>
        </xdr:cNvSpPr>
      </xdr:nvSpPr>
      <xdr:spPr bwMode="auto">
        <a:xfrm>
          <a:off x="9165167" y="0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26</xdr:row>
      <xdr:rowOff>0</xdr:rowOff>
    </xdr:from>
    <xdr:ext cx="314325" cy="333375"/>
    <xdr:sp macro="" textlink="">
      <xdr:nvSpPr>
        <xdr:cNvPr id="527" name="AutoShape 87" descr="PIC129"/>
        <xdr:cNvSpPr>
          <a:spLocks noChangeAspect="1" noChangeArrowheads="1"/>
        </xdr:cNvSpPr>
      </xdr:nvSpPr>
      <xdr:spPr bwMode="auto">
        <a:xfrm>
          <a:off x="9165167" y="0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1</xdr:col>
      <xdr:colOff>0</xdr:colOff>
      <xdr:row>209</xdr:row>
      <xdr:rowOff>0</xdr:rowOff>
    </xdr:from>
    <xdr:ext cx="314325" cy="304800"/>
    <xdr:sp macro="" textlink="">
      <xdr:nvSpPr>
        <xdr:cNvPr id="478" name="AutoShape 7" descr="PIC129"/>
        <xdr:cNvSpPr>
          <a:spLocks noChangeAspect="1" noChangeArrowheads="1"/>
        </xdr:cNvSpPr>
      </xdr:nvSpPr>
      <xdr:spPr bwMode="auto">
        <a:xfrm>
          <a:off x="148167" y="43698583"/>
          <a:ext cx="314325" cy="3048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210</xdr:row>
      <xdr:rowOff>28575</xdr:rowOff>
    </xdr:from>
    <xdr:ext cx="314325" cy="323850"/>
    <xdr:sp macro="" textlink="">
      <xdr:nvSpPr>
        <xdr:cNvPr id="479" name="AutoShape 26" descr="PIC129"/>
        <xdr:cNvSpPr>
          <a:spLocks noChangeAspect="1" noChangeArrowheads="1"/>
        </xdr:cNvSpPr>
      </xdr:nvSpPr>
      <xdr:spPr bwMode="auto">
        <a:xfrm>
          <a:off x="9429750" y="43896492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210</xdr:row>
      <xdr:rowOff>19050</xdr:rowOff>
    </xdr:from>
    <xdr:ext cx="314325" cy="333375"/>
    <xdr:sp macro="" textlink="">
      <xdr:nvSpPr>
        <xdr:cNvPr id="480" name="AutoShape 48" descr="PIC129"/>
        <xdr:cNvSpPr>
          <a:spLocks noChangeAspect="1" noChangeArrowheads="1"/>
        </xdr:cNvSpPr>
      </xdr:nvSpPr>
      <xdr:spPr bwMode="auto">
        <a:xfrm>
          <a:off x="9429750" y="43886967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210</xdr:row>
      <xdr:rowOff>28575</xdr:rowOff>
    </xdr:from>
    <xdr:ext cx="314325" cy="323850"/>
    <xdr:sp macro="" textlink="">
      <xdr:nvSpPr>
        <xdr:cNvPr id="481" name="AutoShape 49" descr="PIC129"/>
        <xdr:cNvSpPr>
          <a:spLocks noChangeAspect="1" noChangeArrowheads="1"/>
        </xdr:cNvSpPr>
      </xdr:nvSpPr>
      <xdr:spPr bwMode="auto">
        <a:xfrm>
          <a:off x="9429750" y="43896492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211</xdr:row>
      <xdr:rowOff>28575</xdr:rowOff>
    </xdr:from>
    <xdr:ext cx="314325" cy="333375"/>
    <xdr:sp macro="" textlink="">
      <xdr:nvSpPr>
        <xdr:cNvPr id="482" name="AutoShape 50" descr="PIC129"/>
        <xdr:cNvSpPr>
          <a:spLocks noChangeAspect="1" noChangeArrowheads="1"/>
        </xdr:cNvSpPr>
      </xdr:nvSpPr>
      <xdr:spPr bwMode="auto">
        <a:xfrm>
          <a:off x="9429750" y="4412932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211</xdr:row>
      <xdr:rowOff>28575</xdr:rowOff>
    </xdr:from>
    <xdr:ext cx="314325" cy="333375"/>
    <xdr:sp macro="" textlink="">
      <xdr:nvSpPr>
        <xdr:cNvPr id="483" name="AutoShape 51" descr="PIC129"/>
        <xdr:cNvSpPr>
          <a:spLocks noChangeAspect="1" noChangeArrowheads="1"/>
        </xdr:cNvSpPr>
      </xdr:nvSpPr>
      <xdr:spPr bwMode="auto">
        <a:xfrm>
          <a:off x="9429750" y="4412932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1</xdr:col>
      <xdr:colOff>0</xdr:colOff>
      <xdr:row>226</xdr:row>
      <xdr:rowOff>0</xdr:rowOff>
    </xdr:from>
    <xdr:ext cx="314325" cy="304800"/>
    <xdr:sp macro="" textlink="">
      <xdr:nvSpPr>
        <xdr:cNvPr id="484" name="AutoShape 7" descr="PIC129"/>
        <xdr:cNvSpPr>
          <a:spLocks noChangeAspect="1" noChangeArrowheads="1"/>
        </xdr:cNvSpPr>
      </xdr:nvSpPr>
      <xdr:spPr bwMode="auto">
        <a:xfrm>
          <a:off x="139700" y="44615100"/>
          <a:ext cx="314325" cy="3048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227</xdr:row>
      <xdr:rowOff>28575</xdr:rowOff>
    </xdr:from>
    <xdr:ext cx="314325" cy="323850"/>
    <xdr:sp macro="" textlink="">
      <xdr:nvSpPr>
        <xdr:cNvPr id="485" name="AutoShape 26" descr="PIC129"/>
        <xdr:cNvSpPr>
          <a:spLocks noChangeAspect="1" noChangeArrowheads="1"/>
        </xdr:cNvSpPr>
      </xdr:nvSpPr>
      <xdr:spPr bwMode="auto">
        <a:xfrm>
          <a:off x="9436100" y="448214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227</xdr:row>
      <xdr:rowOff>19050</xdr:rowOff>
    </xdr:from>
    <xdr:ext cx="314325" cy="333375"/>
    <xdr:sp macro="" textlink="">
      <xdr:nvSpPr>
        <xdr:cNvPr id="486" name="AutoShape 48" descr="PIC129"/>
        <xdr:cNvSpPr>
          <a:spLocks noChangeAspect="1" noChangeArrowheads="1"/>
        </xdr:cNvSpPr>
      </xdr:nvSpPr>
      <xdr:spPr bwMode="auto">
        <a:xfrm>
          <a:off x="9436100" y="44811950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227</xdr:row>
      <xdr:rowOff>28575</xdr:rowOff>
    </xdr:from>
    <xdr:ext cx="314325" cy="323850"/>
    <xdr:sp macro="" textlink="">
      <xdr:nvSpPr>
        <xdr:cNvPr id="487" name="AutoShape 49" descr="PIC129"/>
        <xdr:cNvSpPr>
          <a:spLocks noChangeAspect="1" noChangeArrowheads="1"/>
        </xdr:cNvSpPr>
      </xdr:nvSpPr>
      <xdr:spPr bwMode="auto">
        <a:xfrm>
          <a:off x="9436100" y="448214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228</xdr:row>
      <xdr:rowOff>28575</xdr:rowOff>
    </xdr:from>
    <xdr:ext cx="314325" cy="333375"/>
    <xdr:sp macro="" textlink="">
      <xdr:nvSpPr>
        <xdr:cNvPr id="488" name="AutoShape 50" descr="PIC129"/>
        <xdr:cNvSpPr>
          <a:spLocks noChangeAspect="1" noChangeArrowheads="1"/>
        </xdr:cNvSpPr>
      </xdr:nvSpPr>
      <xdr:spPr bwMode="auto">
        <a:xfrm>
          <a:off x="9436100" y="450500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228</xdr:row>
      <xdr:rowOff>28575</xdr:rowOff>
    </xdr:from>
    <xdr:ext cx="314325" cy="333375"/>
    <xdr:sp macro="" textlink="">
      <xdr:nvSpPr>
        <xdr:cNvPr id="489" name="AutoShape 51" descr="PIC129"/>
        <xdr:cNvSpPr>
          <a:spLocks noChangeAspect="1" noChangeArrowheads="1"/>
        </xdr:cNvSpPr>
      </xdr:nvSpPr>
      <xdr:spPr bwMode="auto">
        <a:xfrm>
          <a:off x="9436100" y="450500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1</xdr:col>
      <xdr:colOff>0</xdr:colOff>
      <xdr:row>239</xdr:row>
      <xdr:rowOff>0</xdr:rowOff>
    </xdr:from>
    <xdr:ext cx="314325" cy="304800"/>
    <xdr:sp macro="" textlink="">
      <xdr:nvSpPr>
        <xdr:cNvPr id="490" name="AutoShape 7" descr="PIC129"/>
        <xdr:cNvSpPr>
          <a:spLocks noChangeAspect="1" noChangeArrowheads="1"/>
        </xdr:cNvSpPr>
      </xdr:nvSpPr>
      <xdr:spPr bwMode="auto">
        <a:xfrm>
          <a:off x="139700" y="48539400"/>
          <a:ext cx="314325" cy="3048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240</xdr:row>
      <xdr:rowOff>28575</xdr:rowOff>
    </xdr:from>
    <xdr:ext cx="314325" cy="323850"/>
    <xdr:sp macro="" textlink="">
      <xdr:nvSpPr>
        <xdr:cNvPr id="491" name="AutoShape 26" descr="PIC129"/>
        <xdr:cNvSpPr>
          <a:spLocks noChangeAspect="1" noChangeArrowheads="1"/>
        </xdr:cNvSpPr>
      </xdr:nvSpPr>
      <xdr:spPr bwMode="auto">
        <a:xfrm>
          <a:off x="9436100" y="487838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240</xdr:row>
      <xdr:rowOff>19050</xdr:rowOff>
    </xdr:from>
    <xdr:ext cx="314325" cy="333375"/>
    <xdr:sp macro="" textlink="">
      <xdr:nvSpPr>
        <xdr:cNvPr id="492" name="AutoShape 48" descr="PIC129"/>
        <xdr:cNvSpPr>
          <a:spLocks noChangeAspect="1" noChangeArrowheads="1"/>
        </xdr:cNvSpPr>
      </xdr:nvSpPr>
      <xdr:spPr bwMode="auto">
        <a:xfrm>
          <a:off x="9436100" y="48774350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240</xdr:row>
      <xdr:rowOff>28575</xdr:rowOff>
    </xdr:from>
    <xdr:ext cx="314325" cy="323850"/>
    <xdr:sp macro="" textlink="">
      <xdr:nvSpPr>
        <xdr:cNvPr id="493" name="AutoShape 49" descr="PIC129"/>
        <xdr:cNvSpPr>
          <a:spLocks noChangeAspect="1" noChangeArrowheads="1"/>
        </xdr:cNvSpPr>
      </xdr:nvSpPr>
      <xdr:spPr bwMode="auto">
        <a:xfrm>
          <a:off x="9436100" y="487838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241</xdr:row>
      <xdr:rowOff>28575</xdr:rowOff>
    </xdr:from>
    <xdr:ext cx="314325" cy="333375"/>
    <xdr:sp macro="" textlink="">
      <xdr:nvSpPr>
        <xdr:cNvPr id="494" name="AutoShape 50" descr="PIC129"/>
        <xdr:cNvSpPr>
          <a:spLocks noChangeAspect="1" noChangeArrowheads="1"/>
        </xdr:cNvSpPr>
      </xdr:nvSpPr>
      <xdr:spPr bwMode="auto">
        <a:xfrm>
          <a:off x="9436100" y="489997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241</xdr:row>
      <xdr:rowOff>28575</xdr:rowOff>
    </xdr:from>
    <xdr:ext cx="314325" cy="333375"/>
    <xdr:sp macro="" textlink="">
      <xdr:nvSpPr>
        <xdr:cNvPr id="495" name="AutoShape 51" descr="PIC129"/>
        <xdr:cNvSpPr>
          <a:spLocks noChangeAspect="1" noChangeArrowheads="1"/>
        </xdr:cNvSpPr>
      </xdr:nvSpPr>
      <xdr:spPr bwMode="auto">
        <a:xfrm>
          <a:off x="9436100" y="489997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1</xdr:col>
      <xdr:colOff>0</xdr:colOff>
      <xdr:row>252</xdr:row>
      <xdr:rowOff>0</xdr:rowOff>
    </xdr:from>
    <xdr:ext cx="314325" cy="304800"/>
    <xdr:sp macro="" textlink="">
      <xdr:nvSpPr>
        <xdr:cNvPr id="496" name="AutoShape 7" descr="PIC129"/>
        <xdr:cNvSpPr>
          <a:spLocks noChangeAspect="1" noChangeArrowheads="1"/>
        </xdr:cNvSpPr>
      </xdr:nvSpPr>
      <xdr:spPr bwMode="auto">
        <a:xfrm>
          <a:off x="139700" y="51422300"/>
          <a:ext cx="314325" cy="3048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253</xdr:row>
      <xdr:rowOff>28575</xdr:rowOff>
    </xdr:from>
    <xdr:ext cx="314325" cy="323850"/>
    <xdr:sp macro="" textlink="">
      <xdr:nvSpPr>
        <xdr:cNvPr id="497" name="AutoShape 26" descr="PIC129"/>
        <xdr:cNvSpPr>
          <a:spLocks noChangeAspect="1" noChangeArrowheads="1"/>
        </xdr:cNvSpPr>
      </xdr:nvSpPr>
      <xdr:spPr bwMode="auto">
        <a:xfrm>
          <a:off x="9436100" y="516667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253</xdr:row>
      <xdr:rowOff>19050</xdr:rowOff>
    </xdr:from>
    <xdr:ext cx="314325" cy="333375"/>
    <xdr:sp macro="" textlink="">
      <xdr:nvSpPr>
        <xdr:cNvPr id="498" name="AutoShape 48" descr="PIC129"/>
        <xdr:cNvSpPr>
          <a:spLocks noChangeAspect="1" noChangeArrowheads="1"/>
        </xdr:cNvSpPr>
      </xdr:nvSpPr>
      <xdr:spPr bwMode="auto">
        <a:xfrm>
          <a:off x="9436100" y="51657250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253</xdr:row>
      <xdr:rowOff>28575</xdr:rowOff>
    </xdr:from>
    <xdr:ext cx="314325" cy="323850"/>
    <xdr:sp macro="" textlink="">
      <xdr:nvSpPr>
        <xdr:cNvPr id="499" name="AutoShape 49" descr="PIC129"/>
        <xdr:cNvSpPr>
          <a:spLocks noChangeAspect="1" noChangeArrowheads="1"/>
        </xdr:cNvSpPr>
      </xdr:nvSpPr>
      <xdr:spPr bwMode="auto">
        <a:xfrm>
          <a:off x="9436100" y="516667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254</xdr:row>
      <xdr:rowOff>28575</xdr:rowOff>
    </xdr:from>
    <xdr:ext cx="314325" cy="333375"/>
    <xdr:sp macro="" textlink="">
      <xdr:nvSpPr>
        <xdr:cNvPr id="500" name="AutoShape 50" descr="PIC129"/>
        <xdr:cNvSpPr>
          <a:spLocks noChangeAspect="1" noChangeArrowheads="1"/>
        </xdr:cNvSpPr>
      </xdr:nvSpPr>
      <xdr:spPr bwMode="auto">
        <a:xfrm>
          <a:off x="9436100" y="518826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254</xdr:row>
      <xdr:rowOff>28575</xdr:rowOff>
    </xdr:from>
    <xdr:ext cx="314325" cy="333375"/>
    <xdr:sp macro="" textlink="">
      <xdr:nvSpPr>
        <xdr:cNvPr id="501" name="AutoShape 51" descr="PIC129"/>
        <xdr:cNvSpPr>
          <a:spLocks noChangeAspect="1" noChangeArrowheads="1"/>
        </xdr:cNvSpPr>
      </xdr:nvSpPr>
      <xdr:spPr bwMode="auto">
        <a:xfrm>
          <a:off x="9436100" y="518826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0</xdr:col>
      <xdr:colOff>100853</xdr:colOff>
      <xdr:row>441</xdr:row>
      <xdr:rowOff>11205</xdr:rowOff>
    </xdr:from>
    <xdr:ext cx="314325" cy="304800"/>
    <xdr:sp macro="" textlink="">
      <xdr:nvSpPr>
        <xdr:cNvPr id="502" name="AutoShape 291" descr="PIC129"/>
        <xdr:cNvSpPr>
          <a:spLocks noChangeAspect="1" noChangeArrowheads="1"/>
        </xdr:cNvSpPr>
      </xdr:nvSpPr>
      <xdr:spPr bwMode="auto">
        <a:xfrm>
          <a:off x="100853" y="57821605"/>
          <a:ext cx="314325" cy="3048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441</xdr:row>
      <xdr:rowOff>28575</xdr:rowOff>
    </xdr:from>
    <xdr:ext cx="314325" cy="323850"/>
    <xdr:sp macro="" textlink="">
      <xdr:nvSpPr>
        <xdr:cNvPr id="503" name="AutoShape 292" descr="PIC129"/>
        <xdr:cNvSpPr>
          <a:spLocks noChangeAspect="1" noChangeArrowheads="1"/>
        </xdr:cNvSpPr>
      </xdr:nvSpPr>
      <xdr:spPr bwMode="auto">
        <a:xfrm>
          <a:off x="9550400" y="578389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441</xdr:row>
      <xdr:rowOff>19050</xdr:rowOff>
    </xdr:from>
    <xdr:ext cx="314325" cy="333375"/>
    <xdr:sp macro="" textlink="">
      <xdr:nvSpPr>
        <xdr:cNvPr id="504" name="AutoShape 293" descr="PIC129"/>
        <xdr:cNvSpPr>
          <a:spLocks noChangeAspect="1" noChangeArrowheads="1"/>
        </xdr:cNvSpPr>
      </xdr:nvSpPr>
      <xdr:spPr bwMode="auto">
        <a:xfrm>
          <a:off x="9550400" y="57829450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441</xdr:row>
      <xdr:rowOff>28575</xdr:rowOff>
    </xdr:from>
    <xdr:ext cx="314325" cy="323850"/>
    <xdr:sp macro="" textlink="">
      <xdr:nvSpPr>
        <xdr:cNvPr id="505" name="AutoShape 294" descr="PIC129"/>
        <xdr:cNvSpPr>
          <a:spLocks noChangeAspect="1" noChangeArrowheads="1"/>
        </xdr:cNvSpPr>
      </xdr:nvSpPr>
      <xdr:spPr bwMode="auto">
        <a:xfrm>
          <a:off x="9550400" y="578389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442</xdr:row>
      <xdr:rowOff>28575</xdr:rowOff>
    </xdr:from>
    <xdr:ext cx="314325" cy="333375"/>
    <xdr:sp macro="" textlink="">
      <xdr:nvSpPr>
        <xdr:cNvPr id="506" name="AutoShape 295" descr="PIC129"/>
        <xdr:cNvSpPr>
          <a:spLocks noChangeAspect="1" noChangeArrowheads="1"/>
        </xdr:cNvSpPr>
      </xdr:nvSpPr>
      <xdr:spPr bwMode="auto">
        <a:xfrm>
          <a:off x="9550400" y="580675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442</xdr:row>
      <xdr:rowOff>28575</xdr:rowOff>
    </xdr:from>
    <xdr:ext cx="314325" cy="333375"/>
    <xdr:sp macro="" textlink="">
      <xdr:nvSpPr>
        <xdr:cNvPr id="507" name="AutoShape 296" descr="PIC129"/>
        <xdr:cNvSpPr>
          <a:spLocks noChangeAspect="1" noChangeArrowheads="1"/>
        </xdr:cNvSpPr>
      </xdr:nvSpPr>
      <xdr:spPr bwMode="auto">
        <a:xfrm>
          <a:off x="9550400" y="580675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0</xdr:col>
      <xdr:colOff>100853</xdr:colOff>
      <xdr:row>465</xdr:row>
      <xdr:rowOff>0</xdr:rowOff>
    </xdr:from>
    <xdr:ext cx="314325" cy="304800"/>
    <xdr:sp macro="" textlink="">
      <xdr:nvSpPr>
        <xdr:cNvPr id="528" name="AutoShape 291" descr="PIC129"/>
        <xdr:cNvSpPr>
          <a:spLocks noChangeAspect="1" noChangeArrowheads="1"/>
        </xdr:cNvSpPr>
      </xdr:nvSpPr>
      <xdr:spPr bwMode="auto">
        <a:xfrm>
          <a:off x="100853" y="61847505"/>
          <a:ext cx="314325" cy="3048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529" name="AutoShape 292" descr="PIC129"/>
        <xdr:cNvSpPr>
          <a:spLocks noChangeAspect="1" noChangeArrowheads="1"/>
        </xdr:cNvSpPr>
      </xdr:nvSpPr>
      <xdr:spPr bwMode="auto">
        <a:xfrm>
          <a:off x="9550400" y="618648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33375"/>
    <xdr:sp macro="" textlink="">
      <xdr:nvSpPr>
        <xdr:cNvPr id="530" name="AutoShape 293" descr="PIC129"/>
        <xdr:cNvSpPr>
          <a:spLocks noChangeAspect="1" noChangeArrowheads="1"/>
        </xdr:cNvSpPr>
      </xdr:nvSpPr>
      <xdr:spPr bwMode="auto">
        <a:xfrm>
          <a:off x="9550400" y="61855350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23850"/>
    <xdr:sp macro="" textlink="">
      <xdr:nvSpPr>
        <xdr:cNvPr id="531" name="AutoShape 294" descr="PIC129"/>
        <xdr:cNvSpPr>
          <a:spLocks noChangeAspect="1" noChangeArrowheads="1"/>
        </xdr:cNvSpPr>
      </xdr:nvSpPr>
      <xdr:spPr bwMode="auto">
        <a:xfrm>
          <a:off x="9550400" y="618648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33375"/>
    <xdr:sp macro="" textlink="">
      <xdr:nvSpPr>
        <xdr:cNvPr id="532" name="AutoShape 295" descr="PIC129"/>
        <xdr:cNvSpPr>
          <a:spLocks noChangeAspect="1" noChangeArrowheads="1"/>
        </xdr:cNvSpPr>
      </xdr:nvSpPr>
      <xdr:spPr bwMode="auto">
        <a:xfrm>
          <a:off x="9550400" y="620934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465</xdr:row>
      <xdr:rowOff>0</xdr:rowOff>
    </xdr:from>
    <xdr:ext cx="314325" cy="333375"/>
    <xdr:sp macro="" textlink="">
      <xdr:nvSpPr>
        <xdr:cNvPr id="533" name="AutoShape 296" descr="PIC129"/>
        <xdr:cNvSpPr>
          <a:spLocks noChangeAspect="1" noChangeArrowheads="1"/>
        </xdr:cNvSpPr>
      </xdr:nvSpPr>
      <xdr:spPr bwMode="auto">
        <a:xfrm>
          <a:off x="9550400" y="620934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0</xdr:col>
      <xdr:colOff>100853</xdr:colOff>
      <xdr:row>347</xdr:row>
      <xdr:rowOff>11205</xdr:rowOff>
    </xdr:from>
    <xdr:ext cx="314325" cy="304800"/>
    <xdr:sp macro="" textlink="">
      <xdr:nvSpPr>
        <xdr:cNvPr id="534" name="AutoShape 291" descr="PIC129"/>
        <xdr:cNvSpPr>
          <a:spLocks noChangeAspect="1" noChangeArrowheads="1"/>
        </xdr:cNvSpPr>
      </xdr:nvSpPr>
      <xdr:spPr bwMode="auto">
        <a:xfrm>
          <a:off x="100853" y="65276505"/>
          <a:ext cx="314325" cy="3048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347</xdr:row>
      <xdr:rowOff>28575</xdr:rowOff>
    </xdr:from>
    <xdr:ext cx="314325" cy="323850"/>
    <xdr:sp macro="" textlink="">
      <xdr:nvSpPr>
        <xdr:cNvPr id="535" name="AutoShape 292" descr="PIC129"/>
        <xdr:cNvSpPr>
          <a:spLocks noChangeAspect="1" noChangeArrowheads="1"/>
        </xdr:cNvSpPr>
      </xdr:nvSpPr>
      <xdr:spPr bwMode="auto">
        <a:xfrm>
          <a:off x="9550400" y="652938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347</xdr:row>
      <xdr:rowOff>19050</xdr:rowOff>
    </xdr:from>
    <xdr:ext cx="314325" cy="333375"/>
    <xdr:sp macro="" textlink="">
      <xdr:nvSpPr>
        <xdr:cNvPr id="536" name="AutoShape 293" descr="PIC129"/>
        <xdr:cNvSpPr>
          <a:spLocks noChangeAspect="1" noChangeArrowheads="1"/>
        </xdr:cNvSpPr>
      </xdr:nvSpPr>
      <xdr:spPr bwMode="auto">
        <a:xfrm>
          <a:off x="9550400" y="65284350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347</xdr:row>
      <xdr:rowOff>28575</xdr:rowOff>
    </xdr:from>
    <xdr:ext cx="314325" cy="323850"/>
    <xdr:sp macro="" textlink="">
      <xdr:nvSpPr>
        <xdr:cNvPr id="537" name="AutoShape 294" descr="PIC129"/>
        <xdr:cNvSpPr>
          <a:spLocks noChangeAspect="1" noChangeArrowheads="1"/>
        </xdr:cNvSpPr>
      </xdr:nvSpPr>
      <xdr:spPr bwMode="auto">
        <a:xfrm>
          <a:off x="9550400" y="652938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348</xdr:row>
      <xdr:rowOff>28575</xdr:rowOff>
    </xdr:from>
    <xdr:ext cx="314325" cy="333375"/>
    <xdr:sp macro="" textlink="">
      <xdr:nvSpPr>
        <xdr:cNvPr id="538" name="AutoShape 295" descr="PIC129"/>
        <xdr:cNvSpPr>
          <a:spLocks noChangeAspect="1" noChangeArrowheads="1"/>
        </xdr:cNvSpPr>
      </xdr:nvSpPr>
      <xdr:spPr bwMode="auto">
        <a:xfrm>
          <a:off x="9550400" y="655224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348</xdr:row>
      <xdr:rowOff>28575</xdr:rowOff>
    </xdr:from>
    <xdr:ext cx="314325" cy="333375"/>
    <xdr:sp macro="" textlink="">
      <xdr:nvSpPr>
        <xdr:cNvPr id="539" name="AutoShape 296" descr="PIC129"/>
        <xdr:cNvSpPr>
          <a:spLocks noChangeAspect="1" noChangeArrowheads="1"/>
        </xdr:cNvSpPr>
      </xdr:nvSpPr>
      <xdr:spPr bwMode="auto">
        <a:xfrm>
          <a:off x="9550400" y="655224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0</xdr:col>
      <xdr:colOff>100853</xdr:colOff>
      <xdr:row>415</xdr:row>
      <xdr:rowOff>11205</xdr:rowOff>
    </xdr:from>
    <xdr:ext cx="314325" cy="304800"/>
    <xdr:sp macro="" textlink="">
      <xdr:nvSpPr>
        <xdr:cNvPr id="540" name="AutoShape 291" descr="PIC129"/>
        <xdr:cNvSpPr>
          <a:spLocks noChangeAspect="1" noChangeArrowheads="1"/>
        </xdr:cNvSpPr>
      </xdr:nvSpPr>
      <xdr:spPr bwMode="auto">
        <a:xfrm>
          <a:off x="100853" y="69353205"/>
          <a:ext cx="314325" cy="3048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415</xdr:row>
      <xdr:rowOff>28575</xdr:rowOff>
    </xdr:from>
    <xdr:ext cx="314325" cy="323850"/>
    <xdr:sp macro="" textlink="">
      <xdr:nvSpPr>
        <xdr:cNvPr id="541" name="AutoShape 292" descr="PIC129"/>
        <xdr:cNvSpPr>
          <a:spLocks noChangeAspect="1" noChangeArrowheads="1"/>
        </xdr:cNvSpPr>
      </xdr:nvSpPr>
      <xdr:spPr bwMode="auto">
        <a:xfrm>
          <a:off x="9550400" y="693705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415</xdr:row>
      <xdr:rowOff>19050</xdr:rowOff>
    </xdr:from>
    <xdr:ext cx="314325" cy="333375"/>
    <xdr:sp macro="" textlink="">
      <xdr:nvSpPr>
        <xdr:cNvPr id="542" name="AutoShape 293" descr="PIC129"/>
        <xdr:cNvSpPr>
          <a:spLocks noChangeAspect="1" noChangeArrowheads="1"/>
        </xdr:cNvSpPr>
      </xdr:nvSpPr>
      <xdr:spPr bwMode="auto">
        <a:xfrm>
          <a:off x="9550400" y="69361050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415</xdr:row>
      <xdr:rowOff>28575</xdr:rowOff>
    </xdr:from>
    <xdr:ext cx="314325" cy="323850"/>
    <xdr:sp macro="" textlink="">
      <xdr:nvSpPr>
        <xdr:cNvPr id="543" name="AutoShape 294" descr="PIC129"/>
        <xdr:cNvSpPr>
          <a:spLocks noChangeAspect="1" noChangeArrowheads="1"/>
        </xdr:cNvSpPr>
      </xdr:nvSpPr>
      <xdr:spPr bwMode="auto">
        <a:xfrm>
          <a:off x="9550400" y="693705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416</xdr:row>
      <xdr:rowOff>28575</xdr:rowOff>
    </xdr:from>
    <xdr:ext cx="314325" cy="333375"/>
    <xdr:sp macro="" textlink="">
      <xdr:nvSpPr>
        <xdr:cNvPr id="544" name="AutoShape 295" descr="PIC129"/>
        <xdr:cNvSpPr>
          <a:spLocks noChangeAspect="1" noChangeArrowheads="1"/>
        </xdr:cNvSpPr>
      </xdr:nvSpPr>
      <xdr:spPr bwMode="auto">
        <a:xfrm>
          <a:off x="9550400" y="695991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416</xdr:row>
      <xdr:rowOff>28575</xdr:rowOff>
    </xdr:from>
    <xdr:ext cx="314325" cy="333375"/>
    <xdr:sp macro="" textlink="">
      <xdr:nvSpPr>
        <xdr:cNvPr id="545" name="AutoShape 296" descr="PIC129"/>
        <xdr:cNvSpPr>
          <a:spLocks noChangeAspect="1" noChangeArrowheads="1"/>
        </xdr:cNvSpPr>
      </xdr:nvSpPr>
      <xdr:spPr bwMode="auto">
        <a:xfrm>
          <a:off x="9550400" y="695991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1</xdr:col>
      <xdr:colOff>0</xdr:colOff>
      <xdr:row>267</xdr:row>
      <xdr:rowOff>0</xdr:rowOff>
    </xdr:from>
    <xdr:ext cx="314325" cy="304800"/>
    <xdr:sp macro="" textlink="">
      <xdr:nvSpPr>
        <xdr:cNvPr id="546" name="AutoShape 7" descr="PIC129"/>
        <xdr:cNvSpPr>
          <a:spLocks noChangeAspect="1" noChangeArrowheads="1"/>
        </xdr:cNvSpPr>
      </xdr:nvSpPr>
      <xdr:spPr bwMode="auto">
        <a:xfrm>
          <a:off x="139700" y="54254400"/>
          <a:ext cx="314325" cy="3048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268</xdr:row>
      <xdr:rowOff>28575</xdr:rowOff>
    </xdr:from>
    <xdr:ext cx="314325" cy="323850"/>
    <xdr:sp macro="" textlink="">
      <xdr:nvSpPr>
        <xdr:cNvPr id="547" name="AutoShape 26" descr="PIC129"/>
        <xdr:cNvSpPr>
          <a:spLocks noChangeAspect="1" noChangeArrowheads="1"/>
        </xdr:cNvSpPr>
      </xdr:nvSpPr>
      <xdr:spPr bwMode="auto">
        <a:xfrm>
          <a:off x="9550400" y="544988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268</xdr:row>
      <xdr:rowOff>19050</xdr:rowOff>
    </xdr:from>
    <xdr:ext cx="314325" cy="333375"/>
    <xdr:sp macro="" textlink="">
      <xdr:nvSpPr>
        <xdr:cNvPr id="548" name="AutoShape 48" descr="PIC129"/>
        <xdr:cNvSpPr>
          <a:spLocks noChangeAspect="1" noChangeArrowheads="1"/>
        </xdr:cNvSpPr>
      </xdr:nvSpPr>
      <xdr:spPr bwMode="auto">
        <a:xfrm>
          <a:off x="9550400" y="54489350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268</xdr:row>
      <xdr:rowOff>28575</xdr:rowOff>
    </xdr:from>
    <xdr:ext cx="314325" cy="323850"/>
    <xdr:sp macro="" textlink="">
      <xdr:nvSpPr>
        <xdr:cNvPr id="549" name="AutoShape 49" descr="PIC129"/>
        <xdr:cNvSpPr>
          <a:spLocks noChangeAspect="1" noChangeArrowheads="1"/>
        </xdr:cNvSpPr>
      </xdr:nvSpPr>
      <xdr:spPr bwMode="auto">
        <a:xfrm>
          <a:off x="9550400" y="544988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269</xdr:row>
      <xdr:rowOff>28575</xdr:rowOff>
    </xdr:from>
    <xdr:ext cx="314325" cy="333375"/>
    <xdr:sp macro="" textlink="">
      <xdr:nvSpPr>
        <xdr:cNvPr id="550" name="AutoShape 50" descr="PIC129"/>
        <xdr:cNvSpPr>
          <a:spLocks noChangeAspect="1" noChangeArrowheads="1"/>
        </xdr:cNvSpPr>
      </xdr:nvSpPr>
      <xdr:spPr bwMode="auto">
        <a:xfrm>
          <a:off x="9550400" y="547147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269</xdr:row>
      <xdr:rowOff>28575</xdr:rowOff>
    </xdr:from>
    <xdr:ext cx="314325" cy="333375"/>
    <xdr:sp macro="" textlink="">
      <xdr:nvSpPr>
        <xdr:cNvPr id="551" name="AutoShape 51" descr="PIC129"/>
        <xdr:cNvSpPr>
          <a:spLocks noChangeAspect="1" noChangeArrowheads="1"/>
        </xdr:cNvSpPr>
      </xdr:nvSpPr>
      <xdr:spPr bwMode="auto">
        <a:xfrm>
          <a:off x="9550400" y="547147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1</xdr:col>
      <xdr:colOff>0</xdr:colOff>
      <xdr:row>281</xdr:row>
      <xdr:rowOff>0</xdr:rowOff>
    </xdr:from>
    <xdr:ext cx="314325" cy="304800"/>
    <xdr:sp macro="" textlink="">
      <xdr:nvSpPr>
        <xdr:cNvPr id="552" name="AutoShape 7" descr="PIC129"/>
        <xdr:cNvSpPr>
          <a:spLocks noChangeAspect="1" noChangeArrowheads="1"/>
        </xdr:cNvSpPr>
      </xdr:nvSpPr>
      <xdr:spPr bwMode="auto">
        <a:xfrm>
          <a:off x="139700" y="58178700"/>
          <a:ext cx="314325" cy="3048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282</xdr:row>
      <xdr:rowOff>28575</xdr:rowOff>
    </xdr:from>
    <xdr:ext cx="314325" cy="323850"/>
    <xdr:sp macro="" textlink="">
      <xdr:nvSpPr>
        <xdr:cNvPr id="553" name="AutoShape 26" descr="PIC129"/>
        <xdr:cNvSpPr>
          <a:spLocks noChangeAspect="1" noChangeArrowheads="1"/>
        </xdr:cNvSpPr>
      </xdr:nvSpPr>
      <xdr:spPr bwMode="auto">
        <a:xfrm>
          <a:off x="9550400" y="584231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282</xdr:row>
      <xdr:rowOff>19050</xdr:rowOff>
    </xdr:from>
    <xdr:ext cx="314325" cy="333375"/>
    <xdr:sp macro="" textlink="">
      <xdr:nvSpPr>
        <xdr:cNvPr id="554" name="AutoShape 48" descr="PIC129"/>
        <xdr:cNvSpPr>
          <a:spLocks noChangeAspect="1" noChangeArrowheads="1"/>
        </xdr:cNvSpPr>
      </xdr:nvSpPr>
      <xdr:spPr bwMode="auto">
        <a:xfrm>
          <a:off x="9550400" y="58413650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282</xdr:row>
      <xdr:rowOff>28575</xdr:rowOff>
    </xdr:from>
    <xdr:ext cx="314325" cy="323850"/>
    <xdr:sp macro="" textlink="">
      <xdr:nvSpPr>
        <xdr:cNvPr id="555" name="AutoShape 49" descr="PIC129"/>
        <xdr:cNvSpPr>
          <a:spLocks noChangeAspect="1" noChangeArrowheads="1"/>
        </xdr:cNvSpPr>
      </xdr:nvSpPr>
      <xdr:spPr bwMode="auto">
        <a:xfrm>
          <a:off x="9550400" y="584231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283</xdr:row>
      <xdr:rowOff>28575</xdr:rowOff>
    </xdr:from>
    <xdr:ext cx="314325" cy="333375"/>
    <xdr:sp macro="" textlink="">
      <xdr:nvSpPr>
        <xdr:cNvPr id="556" name="AutoShape 50" descr="PIC129"/>
        <xdr:cNvSpPr>
          <a:spLocks noChangeAspect="1" noChangeArrowheads="1"/>
        </xdr:cNvSpPr>
      </xdr:nvSpPr>
      <xdr:spPr bwMode="auto">
        <a:xfrm>
          <a:off x="9550400" y="586390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283</xdr:row>
      <xdr:rowOff>28575</xdr:rowOff>
    </xdr:from>
    <xdr:ext cx="314325" cy="333375"/>
    <xdr:sp macro="" textlink="">
      <xdr:nvSpPr>
        <xdr:cNvPr id="557" name="AutoShape 51" descr="PIC129"/>
        <xdr:cNvSpPr>
          <a:spLocks noChangeAspect="1" noChangeArrowheads="1"/>
        </xdr:cNvSpPr>
      </xdr:nvSpPr>
      <xdr:spPr bwMode="auto">
        <a:xfrm>
          <a:off x="9550400" y="586390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0</xdr:col>
      <xdr:colOff>100853</xdr:colOff>
      <xdr:row>360</xdr:row>
      <xdr:rowOff>11205</xdr:rowOff>
    </xdr:from>
    <xdr:ext cx="314325" cy="304800"/>
    <xdr:sp macro="" textlink="">
      <xdr:nvSpPr>
        <xdr:cNvPr id="558" name="AutoShape 291" descr="PIC129"/>
        <xdr:cNvSpPr>
          <a:spLocks noChangeAspect="1" noChangeArrowheads="1"/>
        </xdr:cNvSpPr>
      </xdr:nvSpPr>
      <xdr:spPr bwMode="auto">
        <a:xfrm>
          <a:off x="100853" y="69035705"/>
          <a:ext cx="314325" cy="3048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360</xdr:row>
      <xdr:rowOff>28575</xdr:rowOff>
    </xdr:from>
    <xdr:ext cx="314325" cy="323850"/>
    <xdr:sp macro="" textlink="">
      <xdr:nvSpPr>
        <xdr:cNvPr id="559" name="AutoShape 292" descr="PIC129"/>
        <xdr:cNvSpPr>
          <a:spLocks noChangeAspect="1" noChangeArrowheads="1"/>
        </xdr:cNvSpPr>
      </xdr:nvSpPr>
      <xdr:spPr bwMode="auto">
        <a:xfrm>
          <a:off x="9550400" y="690530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360</xdr:row>
      <xdr:rowOff>19050</xdr:rowOff>
    </xdr:from>
    <xdr:ext cx="314325" cy="333375"/>
    <xdr:sp macro="" textlink="">
      <xdr:nvSpPr>
        <xdr:cNvPr id="560" name="AutoShape 293" descr="PIC129"/>
        <xdr:cNvSpPr>
          <a:spLocks noChangeAspect="1" noChangeArrowheads="1"/>
        </xdr:cNvSpPr>
      </xdr:nvSpPr>
      <xdr:spPr bwMode="auto">
        <a:xfrm>
          <a:off x="9550400" y="69043550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360</xdr:row>
      <xdr:rowOff>28575</xdr:rowOff>
    </xdr:from>
    <xdr:ext cx="314325" cy="323850"/>
    <xdr:sp macro="" textlink="">
      <xdr:nvSpPr>
        <xdr:cNvPr id="561" name="AutoShape 294" descr="PIC129"/>
        <xdr:cNvSpPr>
          <a:spLocks noChangeAspect="1" noChangeArrowheads="1"/>
        </xdr:cNvSpPr>
      </xdr:nvSpPr>
      <xdr:spPr bwMode="auto">
        <a:xfrm>
          <a:off x="9550400" y="690530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361</xdr:row>
      <xdr:rowOff>28575</xdr:rowOff>
    </xdr:from>
    <xdr:ext cx="314325" cy="333375"/>
    <xdr:sp macro="" textlink="">
      <xdr:nvSpPr>
        <xdr:cNvPr id="562" name="AutoShape 295" descr="PIC129"/>
        <xdr:cNvSpPr>
          <a:spLocks noChangeAspect="1" noChangeArrowheads="1"/>
        </xdr:cNvSpPr>
      </xdr:nvSpPr>
      <xdr:spPr bwMode="auto">
        <a:xfrm>
          <a:off x="9550400" y="692816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361</xdr:row>
      <xdr:rowOff>28575</xdr:rowOff>
    </xdr:from>
    <xdr:ext cx="314325" cy="333375"/>
    <xdr:sp macro="" textlink="">
      <xdr:nvSpPr>
        <xdr:cNvPr id="563" name="AutoShape 296" descr="PIC129"/>
        <xdr:cNvSpPr>
          <a:spLocks noChangeAspect="1" noChangeArrowheads="1"/>
        </xdr:cNvSpPr>
      </xdr:nvSpPr>
      <xdr:spPr bwMode="auto">
        <a:xfrm>
          <a:off x="9550400" y="692816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1</xdr:col>
      <xdr:colOff>0</xdr:colOff>
      <xdr:row>298</xdr:row>
      <xdr:rowOff>0</xdr:rowOff>
    </xdr:from>
    <xdr:ext cx="314325" cy="304800"/>
    <xdr:sp macro="" textlink="">
      <xdr:nvSpPr>
        <xdr:cNvPr id="564" name="AutoShape 7" descr="PIC129"/>
        <xdr:cNvSpPr>
          <a:spLocks noChangeAspect="1" noChangeArrowheads="1"/>
        </xdr:cNvSpPr>
      </xdr:nvSpPr>
      <xdr:spPr bwMode="auto">
        <a:xfrm>
          <a:off x="139700" y="62598300"/>
          <a:ext cx="314325" cy="3048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299</xdr:row>
      <xdr:rowOff>28575</xdr:rowOff>
    </xdr:from>
    <xdr:ext cx="314325" cy="323850"/>
    <xdr:sp macro="" textlink="">
      <xdr:nvSpPr>
        <xdr:cNvPr id="565" name="AutoShape 26" descr="PIC129"/>
        <xdr:cNvSpPr>
          <a:spLocks noChangeAspect="1" noChangeArrowheads="1"/>
        </xdr:cNvSpPr>
      </xdr:nvSpPr>
      <xdr:spPr bwMode="auto">
        <a:xfrm>
          <a:off x="9296400" y="628427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299</xdr:row>
      <xdr:rowOff>19050</xdr:rowOff>
    </xdr:from>
    <xdr:ext cx="314325" cy="333375"/>
    <xdr:sp macro="" textlink="">
      <xdr:nvSpPr>
        <xdr:cNvPr id="566" name="AutoShape 48" descr="PIC129"/>
        <xdr:cNvSpPr>
          <a:spLocks noChangeAspect="1" noChangeArrowheads="1"/>
        </xdr:cNvSpPr>
      </xdr:nvSpPr>
      <xdr:spPr bwMode="auto">
        <a:xfrm>
          <a:off x="9296400" y="62833250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299</xdr:row>
      <xdr:rowOff>28575</xdr:rowOff>
    </xdr:from>
    <xdr:ext cx="314325" cy="323850"/>
    <xdr:sp macro="" textlink="">
      <xdr:nvSpPr>
        <xdr:cNvPr id="567" name="AutoShape 49" descr="PIC129"/>
        <xdr:cNvSpPr>
          <a:spLocks noChangeAspect="1" noChangeArrowheads="1"/>
        </xdr:cNvSpPr>
      </xdr:nvSpPr>
      <xdr:spPr bwMode="auto">
        <a:xfrm>
          <a:off x="9296400" y="628427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300</xdr:row>
      <xdr:rowOff>28575</xdr:rowOff>
    </xdr:from>
    <xdr:ext cx="314325" cy="333375"/>
    <xdr:sp macro="" textlink="">
      <xdr:nvSpPr>
        <xdr:cNvPr id="568" name="AutoShape 50" descr="PIC129"/>
        <xdr:cNvSpPr>
          <a:spLocks noChangeAspect="1" noChangeArrowheads="1"/>
        </xdr:cNvSpPr>
      </xdr:nvSpPr>
      <xdr:spPr bwMode="auto">
        <a:xfrm>
          <a:off x="9296400" y="630586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300</xdr:row>
      <xdr:rowOff>28575</xdr:rowOff>
    </xdr:from>
    <xdr:ext cx="314325" cy="333375"/>
    <xdr:sp macro="" textlink="">
      <xdr:nvSpPr>
        <xdr:cNvPr id="569" name="AutoShape 51" descr="PIC129"/>
        <xdr:cNvSpPr>
          <a:spLocks noChangeAspect="1" noChangeArrowheads="1"/>
        </xdr:cNvSpPr>
      </xdr:nvSpPr>
      <xdr:spPr bwMode="auto">
        <a:xfrm>
          <a:off x="9296400" y="630586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1</xdr:col>
      <xdr:colOff>0</xdr:colOff>
      <xdr:row>315</xdr:row>
      <xdr:rowOff>0</xdr:rowOff>
    </xdr:from>
    <xdr:ext cx="314325" cy="304800"/>
    <xdr:sp macro="" textlink="">
      <xdr:nvSpPr>
        <xdr:cNvPr id="570" name="AutoShape 7" descr="PIC129"/>
        <xdr:cNvSpPr>
          <a:spLocks noChangeAspect="1" noChangeArrowheads="1"/>
        </xdr:cNvSpPr>
      </xdr:nvSpPr>
      <xdr:spPr bwMode="auto">
        <a:xfrm>
          <a:off x="139700" y="66878200"/>
          <a:ext cx="314325" cy="3048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316</xdr:row>
      <xdr:rowOff>28575</xdr:rowOff>
    </xdr:from>
    <xdr:ext cx="314325" cy="323850"/>
    <xdr:sp macro="" textlink="">
      <xdr:nvSpPr>
        <xdr:cNvPr id="571" name="AutoShape 26" descr="PIC129"/>
        <xdr:cNvSpPr>
          <a:spLocks noChangeAspect="1" noChangeArrowheads="1"/>
        </xdr:cNvSpPr>
      </xdr:nvSpPr>
      <xdr:spPr bwMode="auto">
        <a:xfrm>
          <a:off x="9296400" y="67122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316</xdr:row>
      <xdr:rowOff>19050</xdr:rowOff>
    </xdr:from>
    <xdr:ext cx="314325" cy="333375"/>
    <xdr:sp macro="" textlink="">
      <xdr:nvSpPr>
        <xdr:cNvPr id="572" name="AutoShape 48" descr="PIC129"/>
        <xdr:cNvSpPr>
          <a:spLocks noChangeAspect="1" noChangeArrowheads="1"/>
        </xdr:cNvSpPr>
      </xdr:nvSpPr>
      <xdr:spPr bwMode="auto">
        <a:xfrm>
          <a:off x="9296400" y="67113150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316</xdr:row>
      <xdr:rowOff>28575</xdr:rowOff>
    </xdr:from>
    <xdr:ext cx="314325" cy="323850"/>
    <xdr:sp macro="" textlink="">
      <xdr:nvSpPr>
        <xdr:cNvPr id="573" name="AutoShape 49" descr="PIC129"/>
        <xdr:cNvSpPr>
          <a:spLocks noChangeAspect="1" noChangeArrowheads="1"/>
        </xdr:cNvSpPr>
      </xdr:nvSpPr>
      <xdr:spPr bwMode="auto">
        <a:xfrm>
          <a:off x="9296400" y="671226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317</xdr:row>
      <xdr:rowOff>28575</xdr:rowOff>
    </xdr:from>
    <xdr:ext cx="314325" cy="333375"/>
    <xdr:sp macro="" textlink="">
      <xdr:nvSpPr>
        <xdr:cNvPr id="574" name="AutoShape 50" descr="PIC129"/>
        <xdr:cNvSpPr>
          <a:spLocks noChangeAspect="1" noChangeArrowheads="1"/>
        </xdr:cNvSpPr>
      </xdr:nvSpPr>
      <xdr:spPr bwMode="auto">
        <a:xfrm>
          <a:off x="9296400" y="673385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317</xdr:row>
      <xdr:rowOff>28575</xdr:rowOff>
    </xdr:from>
    <xdr:ext cx="314325" cy="333375"/>
    <xdr:sp macro="" textlink="">
      <xdr:nvSpPr>
        <xdr:cNvPr id="575" name="AutoShape 51" descr="PIC129"/>
        <xdr:cNvSpPr>
          <a:spLocks noChangeAspect="1" noChangeArrowheads="1"/>
        </xdr:cNvSpPr>
      </xdr:nvSpPr>
      <xdr:spPr bwMode="auto">
        <a:xfrm>
          <a:off x="9296400" y="673385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0</xdr:col>
      <xdr:colOff>100853</xdr:colOff>
      <xdr:row>428</xdr:row>
      <xdr:rowOff>11205</xdr:rowOff>
    </xdr:from>
    <xdr:ext cx="314325" cy="304800"/>
    <xdr:sp macro="" textlink="">
      <xdr:nvSpPr>
        <xdr:cNvPr id="576" name="AutoShape 291" descr="PIC129"/>
        <xdr:cNvSpPr>
          <a:spLocks noChangeAspect="1" noChangeArrowheads="1"/>
        </xdr:cNvSpPr>
      </xdr:nvSpPr>
      <xdr:spPr bwMode="auto">
        <a:xfrm>
          <a:off x="100853" y="83056505"/>
          <a:ext cx="314325" cy="3048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428</xdr:row>
      <xdr:rowOff>28575</xdr:rowOff>
    </xdr:from>
    <xdr:ext cx="314325" cy="323850"/>
    <xdr:sp macro="" textlink="">
      <xdr:nvSpPr>
        <xdr:cNvPr id="577" name="AutoShape 292" descr="PIC129"/>
        <xdr:cNvSpPr>
          <a:spLocks noChangeAspect="1" noChangeArrowheads="1"/>
        </xdr:cNvSpPr>
      </xdr:nvSpPr>
      <xdr:spPr bwMode="auto">
        <a:xfrm>
          <a:off x="9296400" y="830738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428</xdr:row>
      <xdr:rowOff>19050</xdr:rowOff>
    </xdr:from>
    <xdr:ext cx="314325" cy="333375"/>
    <xdr:sp macro="" textlink="">
      <xdr:nvSpPr>
        <xdr:cNvPr id="578" name="AutoShape 293" descr="PIC129"/>
        <xdr:cNvSpPr>
          <a:spLocks noChangeAspect="1" noChangeArrowheads="1"/>
        </xdr:cNvSpPr>
      </xdr:nvSpPr>
      <xdr:spPr bwMode="auto">
        <a:xfrm>
          <a:off x="9296400" y="83064350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428</xdr:row>
      <xdr:rowOff>28575</xdr:rowOff>
    </xdr:from>
    <xdr:ext cx="314325" cy="323850"/>
    <xdr:sp macro="" textlink="">
      <xdr:nvSpPr>
        <xdr:cNvPr id="579" name="AutoShape 294" descr="PIC129"/>
        <xdr:cNvSpPr>
          <a:spLocks noChangeAspect="1" noChangeArrowheads="1"/>
        </xdr:cNvSpPr>
      </xdr:nvSpPr>
      <xdr:spPr bwMode="auto">
        <a:xfrm>
          <a:off x="9296400" y="830738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429</xdr:row>
      <xdr:rowOff>28575</xdr:rowOff>
    </xdr:from>
    <xdr:ext cx="314325" cy="333375"/>
    <xdr:sp macro="" textlink="">
      <xdr:nvSpPr>
        <xdr:cNvPr id="580" name="AutoShape 295" descr="PIC129"/>
        <xdr:cNvSpPr>
          <a:spLocks noChangeAspect="1" noChangeArrowheads="1"/>
        </xdr:cNvSpPr>
      </xdr:nvSpPr>
      <xdr:spPr bwMode="auto">
        <a:xfrm>
          <a:off x="9296400" y="833024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429</xdr:row>
      <xdr:rowOff>28575</xdr:rowOff>
    </xdr:from>
    <xdr:ext cx="314325" cy="333375"/>
    <xdr:sp macro="" textlink="">
      <xdr:nvSpPr>
        <xdr:cNvPr id="581" name="AutoShape 296" descr="PIC129"/>
        <xdr:cNvSpPr>
          <a:spLocks noChangeAspect="1" noChangeArrowheads="1"/>
        </xdr:cNvSpPr>
      </xdr:nvSpPr>
      <xdr:spPr bwMode="auto">
        <a:xfrm>
          <a:off x="9296400" y="833024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0</xdr:col>
      <xdr:colOff>100853</xdr:colOff>
      <xdr:row>373</xdr:row>
      <xdr:rowOff>11205</xdr:rowOff>
    </xdr:from>
    <xdr:ext cx="314325" cy="304800"/>
    <xdr:sp macro="" textlink="">
      <xdr:nvSpPr>
        <xdr:cNvPr id="582" name="AutoShape 291" descr="PIC129"/>
        <xdr:cNvSpPr>
          <a:spLocks noChangeAspect="1" noChangeArrowheads="1"/>
        </xdr:cNvSpPr>
      </xdr:nvSpPr>
      <xdr:spPr bwMode="auto">
        <a:xfrm>
          <a:off x="100853" y="80173605"/>
          <a:ext cx="314325" cy="3048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373</xdr:row>
      <xdr:rowOff>28575</xdr:rowOff>
    </xdr:from>
    <xdr:ext cx="314325" cy="323850"/>
    <xdr:sp macro="" textlink="">
      <xdr:nvSpPr>
        <xdr:cNvPr id="583" name="AutoShape 292" descr="PIC129"/>
        <xdr:cNvSpPr>
          <a:spLocks noChangeAspect="1" noChangeArrowheads="1"/>
        </xdr:cNvSpPr>
      </xdr:nvSpPr>
      <xdr:spPr bwMode="auto">
        <a:xfrm>
          <a:off x="9296400" y="801909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373</xdr:row>
      <xdr:rowOff>19050</xdr:rowOff>
    </xdr:from>
    <xdr:ext cx="314325" cy="333375"/>
    <xdr:sp macro="" textlink="">
      <xdr:nvSpPr>
        <xdr:cNvPr id="584" name="AutoShape 293" descr="PIC129"/>
        <xdr:cNvSpPr>
          <a:spLocks noChangeAspect="1" noChangeArrowheads="1"/>
        </xdr:cNvSpPr>
      </xdr:nvSpPr>
      <xdr:spPr bwMode="auto">
        <a:xfrm>
          <a:off x="9296400" y="80181450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373</xdr:row>
      <xdr:rowOff>28575</xdr:rowOff>
    </xdr:from>
    <xdr:ext cx="314325" cy="323850"/>
    <xdr:sp macro="" textlink="">
      <xdr:nvSpPr>
        <xdr:cNvPr id="585" name="AutoShape 294" descr="PIC129"/>
        <xdr:cNvSpPr>
          <a:spLocks noChangeAspect="1" noChangeArrowheads="1"/>
        </xdr:cNvSpPr>
      </xdr:nvSpPr>
      <xdr:spPr bwMode="auto">
        <a:xfrm>
          <a:off x="9296400" y="801909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374</xdr:row>
      <xdr:rowOff>28575</xdr:rowOff>
    </xdr:from>
    <xdr:ext cx="314325" cy="333375"/>
    <xdr:sp macro="" textlink="">
      <xdr:nvSpPr>
        <xdr:cNvPr id="586" name="AutoShape 295" descr="PIC129"/>
        <xdr:cNvSpPr>
          <a:spLocks noChangeAspect="1" noChangeArrowheads="1"/>
        </xdr:cNvSpPr>
      </xdr:nvSpPr>
      <xdr:spPr bwMode="auto">
        <a:xfrm>
          <a:off x="9296400" y="804195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374</xdr:row>
      <xdr:rowOff>28575</xdr:rowOff>
    </xdr:from>
    <xdr:ext cx="314325" cy="333375"/>
    <xdr:sp macro="" textlink="">
      <xdr:nvSpPr>
        <xdr:cNvPr id="587" name="AutoShape 296" descr="PIC129"/>
        <xdr:cNvSpPr>
          <a:spLocks noChangeAspect="1" noChangeArrowheads="1"/>
        </xdr:cNvSpPr>
      </xdr:nvSpPr>
      <xdr:spPr bwMode="auto">
        <a:xfrm>
          <a:off x="9296400" y="804195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0</xdr:col>
      <xdr:colOff>100853</xdr:colOff>
      <xdr:row>402</xdr:row>
      <xdr:rowOff>11205</xdr:rowOff>
    </xdr:from>
    <xdr:ext cx="314325" cy="304800"/>
    <xdr:sp macro="" textlink="">
      <xdr:nvSpPr>
        <xdr:cNvPr id="588" name="AutoShape 291" descr="PIC129"/>
        <xdr:cNvSpPr>
          <a:spLocks noChangeAspect="1" noChangeArrowheads="1"/>
        </xdr:cNvSpPr>
      </xdr:nvSpPr>
      <xdr:spPr bwMode="auto">
        <a:xfrm>
          <a:off x="100853" y="83056505"/>
          <a:ext cx="314325" cy="30480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402</xdr:row>
      <xdr:rowOff>28575</xdr:rowOff>
    </xdr:from>
    <xdr:ext cx="314325" cy="323850"/>
    <xdr:sp macro="" textlink="">
      <xdr:nvSpPr>
        <xdr:cNvPr id="589" name="AutoShape 292" descr="PIC129"/>
        <xdr:cNvSpPr>
          <a:spLocks noChangeAspect="1" noChangeArrowheads="1"/>
        </xdr:cNvSpPr>
      </xdr:nvSpPr>
      <xdr:spPr bwMode="auto">
        <a:xfrm>
          <a:off x="9296400" y="830738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402</xdr:row>
      <xdr:rowOff>19050</xdr:rowOff>
    </xdr:from>
    <xdr:ext cx="314325" cy="333375"/>
    <xdr:sp macro="" textlink="">
      <xdr:nvSpPr>
        <xdr:cNvPr id="590" name="AutoShape 293" descr="PIC129"/>
        <xdr:cNvSpPr>
          <a:spLocks noChangeAspect="1" noChangeArrowheads="1"/>
        </xdr:cNvSpPr>
      </xdr:nvSpPr>
      <xdr:spPr bwMode="auto">
        <a:xfrm>
          <a:off x="9296400" y="83064350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402</xdr:row>
      <xdr:rowOff>28575</xdr:rowOff>
    </xdr:from>
    <xdr:ext cx="314325" cy="323850"/>
    <xdr:sp macro="" textlink="">
      <xdr:nvSpPr>
        <xdr:cNvPr id="591" name="AutoShape 294" descr="PIC129"/>
        <xdr:cNvSpPr>
          <a:spLocks noChangeAspect="1" noChangeArrowheads="1"/>
        </xdr:cNvSpPr>
      </xdr:nvSpPr>
      <xdr:spPr bwMode="auto">
        <a:xfrm>
          <a:off x="9296400" y="83073875"/>
          <a:ext cx="314325" cy="323850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403</xdr:row>
      <xdr:rowOff>28575</xdr:rowOff>
    </xdr:from>
    <xdr:ext cx="314325" cy="333375"/>
    <xdr:sp macro="" textlink="">
      <xdr:nvSpPr>
        <xdr:cNvPr id="592" name="AutoShape 295" descr="PIC129"/>
        <xdr:cNvSpPr>
          <a:spLocks noChangeAspect="1" noChangeArrowheads="1"/>
        </xdr:cNvSpPr>
      </xdr:nvSpPr>
      <xdr:spPr bwMode="auto">
        <a:xfrm>
          <a:off x="9296400" y="83302475"/>
          <a:ext cx="314325" cy="333375"/>
        </a:xfrm>
        <a:prstGeom prst="rect">
          <a:avLst/>
        </a:prstGeom>
        <a:noFill/>
      </xdr:spPr>
    </xdr:sp>
    <xdr:clientData/>
  </xdr:oneCellAnchor>
  <xdr:oneCellAnchor>
    <xdr:from>
      <xdr:col>8</xdr:col>
      <xdr:colOff>0</xdr:colOff>
      <xdr:row>403</xdr:row>
      <xdr:rowOff>28575</xdr:rowOff>
    </xdr:from>
    <xdr:ext cx="314325" cy="333375"/>
    <xdr:sp macro="" textlink="">
      <xdr:nvSpPr>
        <xdr:cNvPr id="593" name="AutoShape 296" descr="PIC129"/>
        <xdr:cNvSpPr>
          <a:spLocks noChangeAspect="1" noChangeArrowheads="1"/>
        </xdr:cNvSpPr>
      </xdr:nvSpPr>
      <xdr:spPr bwMode="auto">
        <a:xfrm>
          <a:off x="9296400" y="83302475"/>
          <a:ext cx="314325" cy="333375"/>
        </a:xfrm>
        <a:prstGeom prst="rect">
          <a:avLst/>
        </a:prstGeom>
        <a:noFill/>
      </xdr:spPr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36"/>
  <sheetViews>
    <sheetView topLeftCell="A28" workbookViewId="0">
      <selection activeCell="E34" sqref="E34"/>
    </sheetView>
  </sheetViews>
  <sheetFormatPr defaultRowHeight="13.5"/>
  <cols>
    <col min="1" max="1" width="2.6640625" customWidth="1"/>
    <col min="2" max="2" width="13.109375" customWidth="1"/>
    <col min="3" max="3" width="11" bestFit="1" customWidth="1"/>
    <col min="4" max="4" width="14.6640625" customWidth="1"/>
  </cols>
  <sheetData>
    <row r="1" spans="2:11" ht="38.25" customHeight="1" thickBot="1"/>
    <row r="2" spans="2:11" ht="16.5" customHeight="1">
      <c r="B2" s="449" t="s">
        <v>0</v>
      </c>
      <c r="C2" s="442" t="s">
        <v>1</v>
      </c>
      <c r="D2" s="442" t="s">
        <v>2</v>
      </c>
      <c r="E2" s="442" t="s">
        <v>3</v>
      </c>
      <c r="F2" s="442" t="s">
        <v>4</v>
      </c>
      <c r="G2" s="451" t="s">
        <v>5</v>
      </c>
      <c r="H2" s="452"/>
      <c r="I2" s="453"/>
      <c r="J2" s="442" t="s">
        <v>6</v>
      </c>
      <c r="K2" s="444" t="s">
        <v>7</v>
      </c>
    </row>
    <row r="3" spans="2:11" ht="16.5">
      <c r="B3" s="450"/>
      <c r="C3" s="443"/>
      <c r="D3" s="443"/>
      <c r="E3" s="443"/>
      <c r="F3" s="443"/>
      <c r="G3" s="1" t="s">
        <v>8</v>
      </c>
      <c r="H3" s="1" t="s">
        <v>9</v>
      </c>
      <c r="I3" s="1" t="s">
        <v>10</v>
      </c>
      <c r="J3" s="443"/>
      <c r="K3" s="445"/>
    </row>
    <row r="4" spans="2:11" ht="35.25" customHeight="1">
      <c r="B4" s="2" t="s">
        <v>11</v>
      </c>
      <c r="C4" s="446" t="s">
        <v>12</v>
      </c>
      <c r="D4" s="447"/>
      <c r="E4" s="447"/>
      <c r="F4" s="448"/>
      <c r="G4" s="3">
        <v>6623082</v>
      </c>
      <c r="H4" s="3">
        <v>3901102</v>
      </c>
      <c r="I4" s="3">
        <v>240659</v>
      </c>
      <c r="J4" s="4"/>
      <c r="K4" s="5"/>
    </row>
    <row r="5" spans="2:11">
      <c r="B5" s="431">
        <v>1</v>
      </c>
      <c r="C5" s="6" t="s">
        <v>53</v>
      </c>
      <c r="D5" s="427"/>
      <c r="E5" s="427"/>
      <c r="F5" s="8"/>
      <c r="G5" s="425">
        <v>10000</v>
      </c>
      <c r="H5" s="425">
        <v>9900</v>
      </c>
      <c r="I5" s="427" t="s">
        <v>13</v>
      </c>
      <c r="J5" s="11">
        <v>1</v>
      </c>
      <c r="K5" s="423" t="s">
        <v>15</v>
      </c>
    </row>
    <row r="6" spans="2:11" ht="24">
      <c r="B6" s="432"/>
      <c r="C6" s="7"/>
      <c r="D6" s="428"/>
      <c r="E6" s="428"/>
      <c r="F6" s="9"/>
      <c r="G6" s="426"/>
      <c r="H6" s="426"/>
      <c r="I6" s="428"/>
      <c r="J6" s="9" t="s">
        <v>14</v>
      </c>
      <c r="K6" s="424"/>
    </row>
    <row r="7" spans="2:11" ht="27">
      <c r="B7" s="431">
        <v>2</v>
      </c>
      <c r="C7" s="6" t="s">
        <v>16</v>
      </c>
      <c r="D7" s="427"/>
      <c r="E7" s="8"/>
      <c r="F7" s="8"/>
      <c r="G7" s="425">
        <v>620082</v>
      </c>
      <c r="H7" s="425">
        <v>516084</v>
      </c>
      <c r="I7" s="10">
        <v>1100</v>
      </c>
      <c r="J7" s="11">
        <v>0.9</v>
      </c>
      <c r="K7" s="423" t="s">
        <v>20</v>
      </c>
    </row>
    <row r="8" spans="2:11" ht="27">
      <c r="B8" s="439"/>
      <c r="C8" s="12" t="s">
        <v>17</v>
      </c>
      <c r="D8" s="440"/>
      <c r="E8" s="14"/>
      <c r="F8" s="14"/>
      <c r="G8" s="441"/>
      <c r="H8" s="441"/>
      <c r="I8" s="14" t="s">
        <v>18</v>
      </c>
      <c r="J8" s="14" t="s">
        <v>19</v>
      </c>
      <c r="K8" s="438"/>
    </row>
    <row r="9" spans="2:11">
      <c r="B9" s="432"/>
      <c r="C9" s="13"/>
      <c r="D9" s="428"/>
      <c r="E9" s="9"/>
      <c r="F9" s="13"/>
      <c r="G9" s="426"/>
      <c r="H9" s="426"/>
      <c r="I9" s="13"/>
      <c r="J9" s="13"/>
      <c r="K9" s="424"/>
    </row>
    <row r="10" spans="2:11" ht="30" customHeight="1">
      <c r="B10" s="431">
        <v>3</v>
      </c>
      <c r="C10" s="429" t="s">
        <v>21</v>
      </c>
      <c r="D10" s="427"/>
      <c r="E10" s="8"/>
      <c r="F10" s="8"/>
      <c r="G10" s="425">
        <v>90000</v>
      </c>
      <c r="H10" s="425">
        <v>89994</v>
      </c>
      <c r="I10" s="10">
        <v>25468</v>
      </c>
      <c r="J10" s="11">
        <v>1</v>
      </c>
      <c r="K10" s="423" t="s">
        <v>24</v>
      </c>
    </row>
    <row r="11" spans="2:11" ht="24">
      <c r="B11" s="432"/>
      <c r="C11" s="430"/>
      <c r="D11" s="428"/>
      <c r="E11" s="9"/>
      <c r="F11" s="9"/>
      <c r="G11" s="426"/>
      <c r="H11" s="426"/>
      <c r="I11" s="9" t="s">
        <v>22</v>
      </c>
      <c r="J11" s="9" t="s">
        <v>23</v>
      </c>
      <c r="K11" s="424"/>
    </row>
    <row r="12" spans="2:11" ht="16.5" customHeight="1">
      <c r="B12" s="431">
        <v>4</v>
      </c>
      <c r="C12" s="429" t="s">
        <v>25</v>
      </c>
      <c r="D12" s="8"/>
      <c r="E12" s="8"/>
      <c r="F12" s="8"/>
      <c r="G12" s="425">
        <v>100000</v>
      </c>
      <c r="H12" s="425">
        <v>99107</v>
      </c>
      <c r="I12" s="427" t="s">
        <v>26</v>
      </c>
      <c r="J12" s="8" t="s">
        <v>27</v>
      </c>
      <c r="K12" s="423" t="s">
        <v>24</v>
      </c>
    </row>
    <row r="13" spans="2:11" ht="24">
      <c r="B13" s="432"/>
      <c r="C13" s="430"/>
      <c r="D13" s="9"/>
      <c r="E13" s="9"/>
      <c r="F13" s="9"/>
      <c r="G13" s="426"/>
      <c r="H13" s="426"/>
      <c r="I13" s="428"/>
      <c r="J13" s="9" t="s">
        <v>19</v>
      </c>
      <c r="K13" s="424"/>
    </row>
    <row r="14" spans="2:11" ht="27">
      <c r="B14" s="431">
        <v>5</v>
      </c>
      <c r="C14" s="6" t="s">
        <v>28</v>
      </c>
      <c r="D14" s="427"/>
      <c r="E14" s="8"/>
      <c r="F14" s="8"/>
      <c r="G14" s="425">
        <v>100000</v>
      </c>
      <c r="H14" s="425">
        <v>99970</v>
      </c>
      <c r="I14" s="427" t="s">
        <v>30</v>
      </c>
      <c r="J14" s="11">
        <v>0.6</v>
      </c>
      <c r="K14" s="423" t="s">
        <v>24</v>
      </c>
    </row>
    <row r="15" spans="2:11" ht="24">
      <c r="B15" s="432"/>
      <c r="C15" s="7" t="s">
        <v>29</v>
      </c>
      <c r="D15" s="428"/>
      <c r="E15" s="9"/>
      <c r="F15" s="9"/>
      <c r="G15" s="426"/>
      <c r="H15" s="426"/>
      <c r="I15" s="428"/>
      <c r="J15" s="9" t="s">
        <v>31</v>
      </c>
      <c r="K15" s="424"/>
    </row>
    <row r="16" spans="2:11" ht="27">
      <c r="B16" s="431">
        <v>6</v>
      </c>
      <c r="C16" s="6" t="s">
        <v>32</v>
      </c>
      <c r="D16" s="427"/>
      <c r="E16" s="8"/>
      <c r="F16" s="8"/>
      <c r="G16" s="425">
        <v>11000</v>
      </c>
      <c r="H16" s="425">
        <v>10505</v>
      </c>
      <c r="I16" s="427"/>
      <c r="J16" s="11">
        <v>1</v>
      </c>
      <c r="K16" s="423" t="s">
        <v>24</v>
      </c>
    </row>
    <row r="17" spans="2:11" ht="27">
      <c r="B17" s="432"/>
      <c r="C17" s="7" t="s">
        <v>33</v>
      </c>
      <c r="D17" s="428"/>
      <c r="E17" s="9"/>
      <c r="F17" s="9"/>
      <c r="G17" s="426"/>
      <c r="H17" s="426"/>
      <c r="I17" s="428"/>
      <c r="J17" s="9" t="s">
        <v>23</v>
      </c>
      <c r="K17" s="424"/>
    </row>
    <row r="18" spans="2:11" ht="16.5" customHeight="1">
      <c r="B18" s="431">
        <v>7</v>
      </c>
      <c r="C18" s="429" t="s">
        <v>34</v>
      </c>
      <c r="D18" s="427"/>
      <c r="E18" s="8"/>
      <c r="F18" s="8"/>
      <c r="G18" s="425">
        <v>200000</v>
      </c>
      <c r="H18" s="425">
        <v>195536</v>
      </c>
      <c r="I18" s="10">
        <v>40535</v>
      </c>
      <c r="J18" s="11">
        <v>0.9</v>
      </c>
      <c r="K18" s="423" t="s">
        <v>24</v>
      </c>
    </row>
    <row r="19" spans="2:11" ht="24">
      <c r="B19" s="432"/>
      <c r="C19" s="430"/>
      <c r="D19" s="428"/>
      <c r="E19" s="9"/>
      <c r="F19" s="9"/>
      <c r="G19" s="426"/>
      <c r="H19" s="426"/>
      <c r="I19" s="9" t="s">
        <v>22</v>
      </c>
      <c r="J19" s="9" t="s">
        <v>35</v>
      </c>
      <c r="K19" s="424"/>
    </row>
    <row r="20" spans="2:11" ht="30" customHeight="1">
      <c r="B20" s="431">
        <v>8</v>
      </c>
      <c r="C20" s="429" t="s">
        <v>36</v>
      </c>
      <c r="D20" s="8"/>
      <c r="E20" s="8"/>
      <c r="F20" s="8"/>
      <c r="G20" s="425">
        <v>50000</v>
      </c>
      <c r="H20" s="425">
        <v>49962</v>
      </c>
      <c r="I20" s="427" t="s">
        <v>37</v>
      </c>
      <c r="J20" s="11">
        <v>1</v>
      </c>
      <c r="K20" s="423" t="s">
        <v>15</v>
      </c>
    </row>
    <row r="21" spans="2:11" ht="24">
      <c r="B21" s="432"/>
      <c r="C21" s="430"/>
      <c r="D21" s="9"/>
      <c r="E21" s="9"/>
      <c r="F21" s="9"/>
      <c r="G21" s="426"/>
      <c r="H21" s="426"/>
      <c r="I21" s="428"/>
      <c r="J21" s="9" t="s">
        <v>38</v>
      </c>
      <c r="K21" s="424"/>
    </row>
    <row r="22" spans="2:11" ht="16.5" customHeight="1">
      <c r="B22" s="431">
        <v>9</v>
      </c>
      <c r="C22" s="429" t="s">
        <v>39</v>
      </c>
      <c r="D22" s="427"/>
      <c r="E22" s="8"/>
      <c r="F22" s="8"/>
      <c r="G22" s="425">
        <v>80000</v>
      </c>
      <c r="H22" s="425">
        <v>79888</v>
      </c>
      <c r="I22" s="427"/>
      <c r="J22" s="11">
        <v>1</v>
      </c>
      <c r="K22" s="423" t="s">
        <v>15</v>
      </c>
    </row>
    <row r="23" spans="2:11" ht="24">
      <c r="B23" s="432"/>
      <c r="C23" s="430"/>
      <c r="D23" s="428"/>
      <c r="E23" s="9"/>
      <c r="F23" s="9"/>
      <c r="G23" s="426"/>
      <c r="H23" s="426"/>
      <c r="I23" s="428"/>
      <c r="J23" s="9" t="s">
        <v>38</v>
      </c>
      <c r="K23" s="424"/>
    </row>
    <row r="24" spans="2:11" ht="16.5" customHeight="1">
      <c r="B24" s="431">
        <v>10</v>
      </c>
      <c r="C24" s="429" t="s">
        <v>40</v>
      </c>
      <c r="D24" s="427"/>
      <c r="E24" s="8"/>
      <c r="F24" s="8"/>
      <c r="G24" s="425">
        <v>900000</v>
      </c>
      <c r="H24" s="425">
        <v>446391</v>
      </c>
      <c r="I24" s="427" t="s">
        <v>41</v>
      </c>
      <c r="J24" s="8" t="s">
        <v>27</v>
      </c>
      <c r="K24" s="423" t="s">
        <v>15</v>
      </c>
    </row>
    <row r="25" spans="2:11" ht="24">
      <c r="B25" s="432"/>
      <c r="C25" s="430"/>
      <c r="D25" s="428"/>
      <c r="E25" s="9"/>
      <c r="F25" s="9"/>
      <c r="G25" s="426"/>
      <c r="H25" s="426"/>
      <c r="I25" s="428"/>
      <c r="J25" s="9" t="s">
        <v>42</v>
      </c>
      <c r="K25" s="424"/>
    </row>
    <row r="26" spans="2:11" ht="29.25" customHeight="1">
      <c r="B26" s="431">
        <v>11</v>
      </c>
      <c r="C26" s="429" t="s">
        <v>43</v>
      </c>
      <c r="D26" s="8"/>
      <c r="E26" s="8"/>
      <c r="F26" s="8"/>
      <c r="G26" s="425">
        <v>100000</v>
      </c>
      <c r="H26" s="425">
        <v>99992</v>
      </c>
      <c r="I26" s="427"/>
      <c r="J26" s="11">
        <v>1</v>
      </c>
      <c r="K26" s="423" t="s">
        <v>15</v>
      </c>
    </row>
    <row r="27" spans="2:11" ht="24.75" thickBot="1">
      <c r="B27" s="433"/>
      <c r="C27" s="434"/>
      <c r="D27" s="15"/>
      <c r="E27" s="15"/>
      <c r="F27" s="15"/>
      <c r="G27" s="435"/>
      <c r="H27" s="435"/>
      <c r="I27" s="436"/>
      <c r="J27" s="15" t="s">
        <v>44</v>
      </c>
      <c r="K27" s="437"/>
    </row>
    <row r="30" spans="2:11" ht="31.5">
      <c r="B30" s="420" t="s">
        <v>45</v>
      </c>
      <c r="C30" s="420"/>
      <c r="D30" s="420"/>
      <c r="E30" s="420"/>
      <c r="F30" s="420"/>
      <c r="G30" s="420"/>
      <c r="H30" s="420"/>
      <c r="I30" s="420"/>
    </row>
    <row r="32" spans="2:11" ht="15" thickBot="1">
      <c r="B32" s="421" t="s">
        <v>46</v>
      </c>
      <c r="C32" s="421"/>
      <c r="D32" s="421"/>
      <c r="E32" s="421"/>
      <c r="F32" s="421"/>
      <c r="G32" s="421"/>
      <c r="H32" s="421"/>
      <c r="I32" s="421"/>
    </row>
    <row r="33" spans="2:9" ht="38.25" thickBot="1">
      <c r="B33" s="18" t="s">
        <v>8</v>
      </c>
      <c r="C33" s="19" t="s">
        <v>47</v>
      </c>
      <c r="D33" s="19" t="s">
        <v>9</v>
      </c>
      <c r="E33" s="19" t="s">
        <v>48</v>
      </c>
      <c r="F33" s="19" t="s">
        <v>10</v>
      </c>
      <c r="G33" s="19" t="s">
        <v>49</v>
      </c>
      <c r="H33" s="19" t="s">
        <v>50</v>
      </c>
      <c r="I33" s="20" t="s">
        <v>51</v>
      </c>
    </row>
    <row r="34" spans="2:9" ht="20.25" thickTop="1" thickBot="1">
      <c r="B34" s="21">
        <v>10936604</v>
      </c>
      <c r="C34" s="17"/>
      <c r="D34" s="22">
        <v>6923848</v>
      </c>
      <c r="E34" s="23">
        <v>42</v>
      </c>
      <c r="F34" s="22">
        <v>350508</v>
      </c>
      <c r="G34" s="23">
        <v>12</v>
      </c>
      <c r="H34" s="24">
        <v>3.3000000000000002E-2</v>
      </c>
      <c r="I34" s="25"/>
    </row>
    <row r="36" spans="2:9" ht="16.5">
      <c r="B36" s="422" t="s">
        <v>52</v>
      </c>
      <c r="C36" s="422"/>
    </row>
  </sheetData>
  <mergeCells count="80">
    <mergeCell ref="J2:J3"/>
    <mergeCell ref="K2:K3"/>
    <mergeCell ref="C4:F4"/>
    <mergeCell ref="B5:B6"/>
    <mergeCell ref="D5:D6"/>
    <mergeCell ref="E5:E6"/>
    <mergeCell ref="G5:G6"/>
    <mergeCell ref="H5:H6"/>
    <mergeCell ref="I5:I6"/>
    <mergeCell ref="K5:K6"/>
    <mergeCell ref="B2:B3"/>
    <mergeCell ref="C2:C3"/>
    <mergeCell ref="D2:D3"/>
    <mergeCell ref="E2:E3"/>
    <mergeCell ref="F2:F3"/>
    <mergeCell ref="G2:I2"/>
    <mergeCell ref="B14:B15"/>
    <mergeCell ref="D14:D15"/>
    <mergeCell ref="G14:G15"/>
    <mergeCell ref="H14:H15"/>
    <mergeCell ref="K7:K9"/>
    <mergeCell ref="B7:B9"/>
    <mergeCell ref="D7:D9"/>
    <mergeCell ref="G7:G9"/>
    <mergeCell ref="H7:H9"/>
    <mergeCell ref="B12:B13"/>
    <mergeCell ref="C12:C13"/>
    <mergeCell ref="G12:G13"/>
    <mergeCell ref="H12:H13"/>
    <mergeCell ref="I12:I13"/>
    <mergeCell ref="K12:K13"/>
    <mergeCell ref="I14:I15"/>
    <mergeCell ref="K14:K15"/>
    <mergeCell ref="H18:H19"/>
    <mergeCell ref="K18:K19"/>
    <mergeCell ref="I16:I17"/>
    <mergeCell ref="K16:K17"/>
    <mergeCell ref="G18:G19"/>
    <mergeCell ref="G16:G17"/>
    <mergeCell ref="H16:H17"/>
    <mergeCell ref="B20:B21"/>
    <mergeCell ref="C20:C21"/>
    <mergeCell ref="G20:G21"/>
    <mergeCell ref="H20:H21"/>
    <mergeCell ref="B16:B17"/>
    <mergeCell ref="D16:D17"/>
    <mergeCell ref="B18:B19"/>
    <mergeCell ref="C18:C19"/>
    <mergeCell ref="D18:D19"/>
    <mergeCell ref="I26:I27"/>
    <mergeCell ref="K26:K27"/>
    <mergeCell ref="I24:I25"/>
    <mergeCell ref="K24:K25"/>
    <mergeCell ref="B22:B23"/>
    <mergeCell ref="C22:C23"/>
    <mergeCell ref="D22:D23"/>
    <mergeCell ref="G22:G23"/>
    <mergeCell ref="B24:B25"/>
    <mergeCell ref="C24:C25"/>
    <mergeCell ref="I20:I21"/>
    <mergeCell ref="K20:K21"/>
    <mergeCell ref="H22:H23"/>
    <mergeCell ref="I22:I23"/>
    <mergeCell ref="K22:K23"/>
    <mergeCell ref="B30:I30"/>
    <mergeCell ref="B32:I32"/>
    <mergeCell ref="B36:C36"/>
    <mergeCell ref="K10:K11"/>
    <mergeCell ref="H10:H11"/>
    <mergeCell ref="G10:G11"/>
    <mergeCell ref="D10:D11"/>
    <mergeCell ref="C10:C11"/>
    <mergeCell ref="B10:B11"/>
    <mergeCell ref="H24:H25"/>
    <mergeCell ref="B26:B27"/>
    <mergeCell ref="C26:C27"/>
    <mergeCell ref="G26:G27"/>
    <mergeCell ref="H26:H27"/>
    <mergeCell ref="D24:D25"/>
    <mergeCell ref="G24:G25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L468"/>
  <sheetViews>
    <sheetView tabSelected="1" view="pageBreakPreview" zoomScale="75" zoomScaleSheetLayoutView="75" workbookViewId="0">
      <selection activeCell="N12" sqref="N12"/>
    </sheetView>
  </sheetViews>
  <sheetFormatPr defaultRowHeight="13.5"/>
  <cols>
    <col min="1" max="1" width="1.6640625" style="16" customWidth="1"/>
    <col min="2" max="2" width="5.21875" style="16" customWidth="1"/>
    <col min="3" max="3" width="21.6640625" style="16" customWidth="1"/>
    <col min="4" max="4" width="26.5546875" style="16" customWidth="1"/>
    <col min="5" max="5" width="12.5546875" style="16" customWidth="1"/>
    <col min="6" max="6" width="6.33203125" style="16" customWidth="1"/>
    <col min="7" max="7" width="10.44140625" style="16" customWidth="1"/>
    <col min="8" max="8" width="13.109375" style="16" customWidth="1"/>
    <col min="9" max="9" width="15.21875" style="16" customWidth="1"/>
    <col min="10" max="10" width="10.77734375" style="16" customWidth="1"/>
    <col min="11" max="11" width="12.6640625" style="16" customWidth="1"/>
    <col min="12" max="12" width="18.33203125" style="16" customWidth="1"/>
    <col min="13" max="16384" width="8.88671875" style="16"/>
  </cols>
  <sheetData>
    <row r="1" spans="2:12" ht="22.5" customHeight="1" thickBot="1">
      <c r="B1" s="580" t="s">
        <v>94</v>
      </c>
      <c r="C1" s="581"/>
      <c r="D1" s="581"/>
      <c r="E1" s="581"/>
      <c r="F1" s="581"/>
      <c r="G1" s="581"/>
      <c r="H1" s="581"/>
      <c r="I1" s="581"/>
      <c r="J1" s="581"/>
      <c r="K1" s="581"/>
      <c r="L1" s="581"/>
    </row>
    <row r="2" spans="2:12" ht="13.5" customHeight="1" thickBot="1"/>
    <row r="3" spans="2:12" ht="18" customHeight="1">
      <c r="B3" s="515" t="s">
        <v>0</v>
      </c>
      <c r="C3" s="517" t="s">
        <v>1</v>
      </c>
      <c r="D3" s="517" t="s">
        <v>3</v>
      </c>
      <c r="E3" s="517" t="s">
        <v>4</v>
      </c>
      <c r="F3" s="520"/>
      <c r="G3" s="520"/>
      <c r="H3" s="520"/>
      <c r="I3" s="520"/>
      <c r="J3" s="519" t="s">
        <v>59</v>
      </c>
      <c r="K3" s="521"/>
      <c r="L3" s="517" t="s">
        <v>60</v>
      </c>
    </row>
    <row r="4" spans="2:12" ht="21.75" customHeight="1">
      <c r="B4" s="584"/>
      <c r="C4" s="585"/>
      <c r="D4" s="585"/>
      <c r="E4" s="585"/>
      <c r="F4" s="479" t="s">
        <v>61</v>
      </c>
      <c r="G4" s="480"/>
      <c r="H4" s="100" t="s">
        <v>91</v>
      </c>
      <c r="I4" s="146" t="s">
        <v>62</v>
      </c>
      <c r="J4" s="587"/>
      <c r="K4" s="588"/>
      <c r="L4" s="585"/>
    </row>
    <row r="5" spans="2:12" ht="25.5" customHeight="1">
      <c r="B5" s="26" t="s">
        <v>11</v>
      </c>
      <c r="C5" s="627"/>
      <c r="D5" s="571"/>
      <c r="E5" s="27" t="s">
        <v>65</v>
      </c>
      <c r="F5" s="625">
        <f>SUM(F6+F10+F14+F22)</f>
        <v>30489.300000000003</v>
      </c>
      <c r="G5" s="632"/>
      <c r="H5" s="170">
        <f>SUM(H6+H10+H14+H22)</f>
        <v>28304.200000000004</v>
      </c>
      <c r="I5" s="170">
        <f>SUM(I6+I10+I14+I22)</f>
        <v>28303.300000000003</v>
      </c>
      <c r="J5" s="301"/>
      <c r="K5" s="28"/>
      <c r="L5" s="28"/>
    </row>
    <row r="6" spans="2:12" ht="15.75" customHeight="1">
      <c r="B6" s="633">
        <v>1</v>
      </c>
      <c r="C6" s="640" t="s">
        <v>104</v>
      </c>
      <c r="D6" s="628" t="s">
        <v>105</v>
      </c>
      <c r="E6" s="644"/>
      <c r="F6" s="506">
        <f>SUM(G7:G9)</f>
        <v>21851</v>
      </c>
      <c r="G6" s="507"/>
      <c r="H6" s="309">
        <f>SUM(H7:H9)</f>
        <v>19665.900000000001</v>
      </c>
      <c r="I6" s="310">
        <f>SUM(I7:I9)</f>
        <v>19665</v>
      </c>
      <c r="J6" s="209" t="s">
        <v>64</v>
      </c>
      <c r="K6" s="172" t="s">
        <v>106</v>
      </c>
      <c r="L6" s="467" t="s">
        <v>200</v>
      </c>
    </row>
    <row r="7" spans="2:12" ht="15.75" customHeight="1">
      <c r="B7" s="630"/>
      <c r="C7" s="641"/>
      <c r="D7" s="485"/>
      <c r="E7" s="645"/>
      <c r="F7" s="201" t="s">
        <v>54</v>
      </c>
      <c r="G7" s="175">
        <v>21851</v>
      </c>
      <c r="H7" s="280">
        <v>19665.900000000001</v>
      </c>
      <c r="I7" s="191">
        <v>19665</v>
      </c>
      <c r="J7" s="311" t="s">
        <v>57</v>
      </c>
      <c r="K7" s="173" t="s">
        <v>118</v>
      </c>
      <c r="L7" s="465"/>
    </row>
    <row r="8" spans="2:12" ht="15.75" customHeight="1">
      <c r="B8" s="630"/>
      <c r="C8" s="641"/>
      <c r="D8" s="485"/>
      <c r="E8" s="645"/>
      <c r="F8" s="201" t="s">
        <v>55</v>
      </c>
      <c r="G8" s="210"/>
      <c r="H8" s="312"/>
      <c r="I8" s="226"/>
      <c r="J8" s="313" t="s">
        <v>58</v>
      </c>
      <c r="K8" s="173" t="s">
        <v>158</v>
      </c>
      <c r="L8" s="465"/>
    </row>
    <row r="9" spans="2:12" ht="18.75" customHeight="1">
      <c r="B9" s="631"/>
      <c r="C9" s="642"/>
      <c r="D9" s="486"/>
      <c r="E9" s="646"/>
      <c r="F9" s="213"/>
      <c r="G9" s="214"/>
      <c r="H9" s="314"/>
      <c r="I9" s="254"/>
      <c r="J9" s="315" t="s">
        <v>84</v>
      </c>
      <c r="K9" s="262" t="s">
        <v>423</v>
      </c>
      <c r="L9" s="466"/>
    </row>
    <row r="10" spans="2:12" s="51" customFormat="1" ht="18.75" customHeight="1">
      <c r="B10" s="629">
        <v>2</v>
      </c>
      <c r="C10" s="637" t="s">
        <v>424</v>
      </c>
      <c r="D10" s="647" t="s">
        <v>425</v>
      </c>
      <c r="E10" s="634"/>
      <c r="F10" s="544">
        <f>SUM(G11:G13)</f>
        <v>3934.7</v>
      </c>
      <c r="G10" s="650"/>
      <c r="H10" s="232">
        <f>SUM(H11:H13)</f>
        <v>3934.7</v>
      </c>
      <c r="I10" s="277">
        <f>SUM(I11:I13)</f>
        <v>3934.7</v>
      </c>
      <c r="J10" s="172" t="s">
        <v>64</v>
      </c>
      <c r="K10" s="172"/>
      <c r="L10" s="468" t="s">
        <v>428</v>
      </c>
    </row>
    <row r="11" spans="2:12" s="51" customFormat="1" ht="18.75" customHeight="1">
      <c r="B11" s="630"/>
      <c r="C11" s="638"/>
      <c r="D11" s="648"/>
      <c r="E11" s="635"/>
      <c r="F11" s="201" t="s">
        <v>54</v>
      </c>
      <c r="G11" s="175">
        <v>3934.7</v>
      </c>
      <c r="H11" s="396">
        <v>3934.7</v>
      </c>
      <c r="I11" s="396">
        <v>3934.7</v>
      </c>
      <c r="J11" s="184" t="s">
        <v>57</v>
      </c>
      <c r="K11" s="173" t="s">
        <v>427</v>
      </c>
      <c r="L11" s="469"/>
    </row>
    <row r="12" spans="2:12" s="51" customFormat="1" ht="18.75" customHeight="1">
      <c r="B12" s="630"/>
      <c r="C12" s="638"/>
      <c r="D12" s="648"/>
      <c r="E12" s="635"/>
      <c r="F12" s="201" t="s">
        <v>55</v>
      </c>
      <c r="G12" s="210"/>
      <c r="H12" s="175"/>
      <c r="I12" s="175"/>
      <c r="J12" s="173" t="s">
        <v>58</v>
      </c>
      <c r="K12" s="173" t="s">
        <v>426</v>
      </c>
      <c r="L12" s="469"/>
    </row>
    <row r="13" spans="2:12" s="51" customFormat="1" ht="15.75" customHeight="1">
      <c r="B13" s="631"/>
      <c r="C13" s="639"/>
      <c r="D13" s="649"/>
      <c r="E13" s="636"/>
      <c r="F13" s="213"/>
      <c r="G13" s="214"/>
      <c r="H13" s="214"/>
      <c r="I13" s="214"/>
      <c r="J13" s="273" t="s">
        <v>84</v>
      </c>
      <c r="K13" s="195"/>
      <c r="L13" s="470"/>
    </row>
    <row r="14" spans="2:12" s="51" customFormat="1" ht="18" customHeight="1">
      <c r="B14" s="630">
        <v>3</v>
      </c>
      <c r="C14" s="454" t="s">
        <v>535</v>
      </c>
      <c r="D14" s="484" t="s">
        <v>536</v>
      </c>
      <c r="E14" s="634"/>
      <c r="F14" s="471">
        <f>SUM(G15:G17)</f>
        <v>4703.6000000000004</v>
      </c>
      <c r="G14" s="472"/>
      <c r="H14" s="232">
        <f>SUM(H15:H17)</f>
        <v>4703.6000000000004</v>
      </c>
      <c r="I14" s="283">
        <f>SUM(I15:I17)</f>
        <v>4703.6000000000004</v>
      </c>
      <c r="J14" s="172" t="s">
        <v>64</v>
      </c>
      <c r="K14" s="172" t="s">
        <v>538</v>
      </c>
      <c r="L14" s="468" t="s">
        <v>540</v>
      </c>
    </row>
    <row r="15" spans="2:12" s="51" customFormat="1" ht="18" customHeight="1">
      <c r="B15" s="630"/>
      <c r="C15" s="455"/>
      <c r="D15" s="485"/>
      <c r="E15" s="635"/>
      <c r="F15" s="201" t="s">
        <v>54</v>
      </c>
      <c r="G15" s="175">
        <v>4703.6000000000004</v>
      </c>
      <c r="H15" s="175">
        <v>4703.6000000000004</v>
      </c>
      <c r="I15" s="175">
        <v>4703.6000000000004</v>
      </c>
      <c r="J15" s="184" t="s">
        <v>57</v>
      </c>
      <c r="K15" s="173" t="s">
        <v>539</v>
      </c>
      <c r="L15" s="469"/>
    </row>
    <row r="16" spans="2:12" s="51" customFormat="1" ht="18" customHeight="1">
      <c r="B16" s="630"/>
      <c r="C16" s="455"/>
      <c r="D16" s="485"/>
      <c r="E16" s="635"/>
      <c r="F16" s="201" t="s">
        <v>55</v>
      </c>
      <c r="G16" s="210"/>
      <c r="H16" s="175"/>
      <c r="I16" s="175"/>
      <c r="J16" s="173" t="s">
        <v>58</v>
      </c>
      <c r="K16" s="173" t="s">
        <v>537</v>
      </c>
      <c r="L16" s="469"/>
    </row>
    <row r="17" spans="2:12" s="51" customFormat="1" ht="18" customHeight="1">
      <c r="B17" s="630"/>
      <c r="C17" s="456"/>
      <c r="D17" s="486"/>
      <c r="E17" s="636"/>
      <c r="F17" s="213" t="s">
        <v>56</v>
      </c>
      <c r="G17" s="214"/>
      <c r="H17" s="176"/>
      <c r="I17" s="176"/>
      <c r="J17" s="273" t="s">
        <v>84</v>
      </c>
      <c r="K17" s="193" t="s">
        <v>537</v>
      </c>
      <c r="L17" s="470"/>
    </row>
    <row r="18" spans="2:12" s="51" customFormat="1" ht="21" customHeight="1">
      <c r="B18" s="629">
        <v>4</v>
      </c>
      <c r="C18" s="481" t="s">
        <v>562</v>
      </c>
      <c r="D18" s="484" t="s">
        <v>564</v>
      </c>
      <c r="E18" s="634"/>
      <c r="F18" s="471">
        <f>SUM(G19:G21)</f>
        <v>490</v>
      </c>
      <c r="G18" s="472"/>
      <c r="H18" s="216">
        <f>SUM(H19:H21)</f>
        <v>490</v>
      </c>
      <c r="I18" s="283">
        <f>SUM(I19:I21)</f>
        <v>490</v>
      </c>
      <c r="J18" s="172" t="s">
        <v>64</v>
      </c>
      <c r="K18" s="172"/>
      <c r="L18" s="651" t="s">
        <v>563</v>
      </c>
    </row>
    <row r="19" spans="2:12" s="51" customFormat="1" ht="15.75" customHeight="1">
      <c r="B19" s="630"/>
      <c r="C19" s="482"/>
      <c r="D19" s="485"/>
      <c r="E19" s="635"/>
      <c r="F19" s="201" t="s">
        <v>54</v>
      </c>
      <c r="G19" s="175">
        <v>490</v>
      </c>
      <c r="H19" s="175">
        <v>490</v>
      </c>
      <c r="I19" s="175">
        <v>490</v>
      </c>
      <c r="J19" s="184" t="s">
        <v>57</v>
      </c>
      <c r="K19" s="173" t="s">
        <v>565</v>
      </c>
      <c r="L19" s="652"/>
    </row>
    <row r="20" spans="2:12" s="51" customFormat="1" ht="15.75" customHeight="1">
      <c r="B20" s="630"/>
      <c r="C20" s="482"/>
      <c r="D20" s="485"/>
      <c r="E20" s="635"/>
      <c r="F20" s="201" t="s">
        <v>55</v>
      </c>
      <c r="G20" s="210"/>
      <c r="H20" s="175"/>
      <c r="I20" s="175"/>
      <c r="J20" s="173" t="s">
        <v>58</v>
      </c>
      <c r="K20" s="173" t="s">
        <v>566</v>
      </c>
      <c r="L20" s="652"/>
    </row>
    <row r="21" spans="2:12" s="51" customFormat="1" ht="14.25" thickBot="1">
      <c r="B21" s="631"/>
      <c r="C21" s="643"/>
      <c r="D21" s="486"/>
      <c r="E21" s="636"/>
      <c r="F21" s="213" t="s">
        <v>56</v>
      </c>
      <c r="G21" s="214"/>
      <c r="H21" s="316"/>
      <c r="I21" s="176"/>
      <c r="J21" s="273" t="s">
        <v>84</v>
      </c>
      <c r="K21" s="193" t="s">
        <v>567</v>
      </c>
      <c r="L21" s="132"/>
    </row>
    <row r="22" spans="2:12" s="51" customFormat="1" ht="21" customHeight="1">
      <c r="B22" s="629">
        <v>4</v>
      </c>
      <c r="C22" s="481"/>
      <c r="D22" s="484"/>
      <c r="E22" s="634"/>
      <c r="F22" s="471">
        <f>SUM(G23:G25)</f>
        <v>0</v>
      </c>
      <c r="G22" s="472"/>
      <c r="H22" s="216">
        <f>SUM(H23:H25)</f>
        <v>0</v>
      </c>
      <c r="I22" s="283">
        <f>SUM(I23:I25)</f>
        <v>0</v>
      </c>
      <c r="J22" s="172" t="s">
        <v>64</v>
      </c>
      <c r="K22" s="172"/>
      <c r="L22" s="651"/>
    </row>
    <row r="23" spans="2:12" s="51" customFormat="1" ht="15.75" customHeight="1">
      <c r="B23" s="630"/>
      <c r="C23" s="482"/>
      <c r="D23" s="485"/>
      <c r="E23" s="635"/>
      <c r="F23" s="201" t="s">
        <v>54</v>
      </c>
      <c r="G23" s="175"/>
      <c r="H23" s="175"/>
      <c r="I23" s="175"/>
      <c r="J23" s="184" t="s">
        <v>57</v>
      </c>
      <c r="K23" s="173"/>
      <c r="L23" s="652"/>
    </row>
    <row r="24" spans="2:12" s="51" customFormat="1" ht="15.75" customHeight="1">
      <c r="B24" s="630"/>
      <c r="C24" s="482"/>
      <c r="D24" s="485"/>
      <c r="E24" s="635"/>
      <c r="F24" s="201" t="s">
        <v>55</v>
      </c>
      <c r="G24" s="210"/>
      <c r="H24" s="175"/>
      <c r="I24" s="175"/>
      <c r="J24" s="173" t="s">
        <v>58</v>
      </c>
      <c r="K24" s="173"/>
      <c r="L24" s="652"/>
    </row>
    <row r="25" spans="2:12" s="51" customFormat="1" ht="14.25" thickBot="1">
      <c r="B25" s="631"/>
      <c r="C25" s="643"/>
      <c r="D25" s="486"/>
      <c r="E25" s="636"/>
      <c r="F25" s="213" t="s">
        <v>56</v>
      </c>
      <c r="G25" s="214"/>
      <c r="H25" s="316"/>
      <c r="I25" s="176"/>
      <c r="J25" s="273" t="s">
        <v>84</v>
      </c>
      <c r="K25" s="193"/>
      <c r="L25" s="132"/>
    </row>
    <row r="26" spans="2:12" s="51" customFormat="1" ht="18.75" customHeight="1" thickBot="1">
      <c r="B26" s="58"/>
      <c r="C26" s="58"/>
      <c r="D26" s="59"/>
      <c r="E26" s="60"/>
      <c r="F26" s="61"/>
      <c r="G26" s="62"/>
      <c r="H26" s="62"/>
      <c r="I26" s="63"/>
      <c r="J26" s="64"/>
      <c r="K26" s="65"/>
      <c r="L26" s="60"/>
    </row>
    <row r="27" spans="2:12" ht="22.5" customHeight="1" thickBot="1">
      <c r="B27" s="580" t="s">
        <v>93</v>
      </c>
      <c r="C27" s="581"/>
      <c r="D27" s="581"/>
      <c r="E27" s="581"/>
      <c r="F27" s="581"/>
      <c r="G27" s="581"/>
      <c r="H27" s="581"/>
      <c r="I27" s="581"/>
      <c r="J27" s="581"/>
      <c r="K27" s="581"/>
      <c r="L27" s="581"/>
    </row>
    <row r="28" spans="2:12" ht="13.5" customHeight="1" thickBot="1"/>
    <row r="29" spans="2:12" ht="18" customHeight="1">
      <c r="B29" s="515" t="s">
        <v>0</v>
      </c>
      <c r="C29" s="517" t="s">
        <v>1</v>
      </c>
      <c r="D29" s="517" t="s">
        <v>3</v>
      </c>
      <c r="E29" s="517" t="s">
        <v>4</v>
      </c>
      <c r="F29" s="520"/>
      <c r="G29" s="520"/>
      <c r="H29" s="520"/>
      <c r="I29" s="520"/>
      <c r="J29" s="519" t="s">
        <v>59</v>
      </c>
      <c r="K29" s="521"/>
      <c r="L29" s="517" t="s">
        <v>60</v>
      </c>
    </row>
    <row r="30" spans="2:12" ht="21.75" customHeight="1">
      <c r="B30" s="584"/>
      <c r="C30" s="585"/>
      <c r="D30" s="585"/>
      <c r="E30" s="585"/>
      <c r="F30" s="479" t="s">
        <v>61</v>
      </c>
      <c r="G30" s="480"/>
      <c r="H30" s="100" t="s">
        <v>91</v>
      </c>
      <c r="I30" s="31" t="s">
        <v>62</v>
      </c>
      <c r="J30" s="587"/>
      <c r="K30" s="588"/>
      <c r="L30" s="585"/>
    </row>
    <row r="31" spans="2:12" ht="25.5" customHeight="1">
      <c r="B31" s="26" t="s">
        <v>11</v>
      </c>
      <c r="C31" s="627"/>
      <c r="D31" s="571"/>
      <c r="E31" s="27" t="s">
        <v>65</v>
      </c>
      <c r="F31" s="625">
        <f>SUM(F32+F36+F40+F44+F48+F52+F56+F60+F64+F73+F78+F82+F86+F90+F94+F98+F102)</f>
        <v>786743</v>
      </c>
      <c r="G31" s="632"/>
      <c r="H31" s="170">
        <f>SUM(H32+H36+H40+H44+H48+H52+H56+H60+H64+H73+H78+H82+H86+H90+H94+H98+H102)</f>
        <v>732037.67</v>
      </c>
      <c r="I31" s="170">
        <f>SUM(I32+I36+I40+I44+I48+I52+I56+I60+I64+I73+I78+I82+I86+I90+I94+I98+I102)</f>
        <v>733214.71</v>
      </c>
      <c r="J31" s="32"/>
      <c r="K31" s="28"/>
      <c r="L31" s="28"/>
    </row>
    <row r="32" spans="2:12" ht="15.75" customHeight="1">
      <c r="B32" s="633">
        <v>1</v>
      </c>
      <c r="C32" s="768" t="s">
        <v>112</v>
      </c>
      <c r="D32" s="701" t="s">
        <v>113</v>
      </c>
      <c r="E32" s="769"/>
      <c r="F32" s="506">
        <f>SUM(G33:G35)</f>
        <v>99847</v>
      </c>
      <c r="G32" s="507"/>
      <c r="H32" s="309">
        <f>SUM(H33:H35)</f>
        <v>86904</v>
      </c>
      <c r="I32" s="310">
        <f>SUM(I33:I35)</f>
        <v>87164</v>
      </c>
      <c r="J32" s="209" t="s">
        <v>64</v>
      </c>
      <c r="K32" s="172" t="s">
        <v>114</v>
      </c>
      <c r="L32" s="467" t="s">
        <v>172</v>
      </c>
    </row>
    <row r="33" spans="2:12" ht="15.75" customHeight="1">
      <c r="B33" s="630"/>
      <c r="C33" s="482"/>
      <c r="D33" s="692"/>
      <c r="E33" s="770"/>
      <c r="F33" s="201" t="s">
        <v>54</v>
      </c>
      <c r="G33" s="175">
        <v>99847</v>
      </c>
      <c r="H33" s="280">
        <v>86904</v>
      </c>
      <c r="I33" s="191">
        <v>87164</v>
      </c>
      <c r="J33" s="311" t="s">
        <v>57</v>
      </c>
      <c r="K33" s="173" t="s">
        <v>170</v>
      </c>
      <c r="L33" s="465"/>
    </row>
    <row r="34" spans="2:12" ht="15.75" customHeight="1">
      <c r="B34" s="630"/>
      <c r="C34" s="482"/>
      <c r="D34" s="692"/>
      <c r="E34" s="770"/>
      <c r="F34" s="201" t="s">
        <v>55</v>
      </c>
      <c r="G34" s="210"/>
      <c r="H34" s="312"/>
      <c r="I34" s="226"/>
      <c r="J34" s="313" t="s">
        <v>58</v>
      </c>
      <c r="K34" s="173" t="s">
        <v>171</v>
      </c>
      <c r="L34" s="465"/>
    </row>
    <row r="35" spans="2:12" ht="28.5" customHeight="1">
      <c r="B35" s="631"/>
      <c r="C35" s="483"/>
      <c r="D35" s="702"/>
      <c r="E35" s="771"/>
      <c r="F35" s="213"/>
      <c r="G35" s="214"/>
      <c r="H35" s="314"/>
      <c r="I35" s="254"/>
      <c r="J35" s="315" t="s">
        <v>84</v>
      </c>
      <c r="K35" s="193" t="s">
        <v>354</v>
      </c>
      <c r="L35" s="466"/>
    </row>
    <row r="36" spans="2:12" s="51" customFormat="1" ht="18.75" customHeight="1">
      <c r="B36" s="629">
        <v>2</v>
      </c>
      <c r="C36" s="481" t="s">
        <v>119</v>
      </c>
      <c r="D36" s="705" t="s">
        <v>201</v>
      </c>
      <c r="E36" s="713"/>
      <c r="F36" s="544">
        <f>SUM(G37:G39)</f>
        <v>87058</v>
      </c>
      <c r="G36" s="650"/>
      <c r="H36" s="232">
        <f>SUM(H37:H39)</f>
        <v>82650.399999999994</v>
      </c>
      <c r="I36" s="277">
        <f>SUM(I37:I39)</f>
        <v>84056.95</v>
      </c>
      <c r="J36" s="172" t="s">
        <v>64</v>
      </c>
      <c r="K36" s="172" t="s">
        <v>118</v>
      </c>
      <c r="L36" s="464" t="s">
        <v>199</v>
      </c>
    </row>
    <row r="37" spans="2:12" s="51" customFormat="1" ht="18.75" customHeight="1">
      <c r="B37" s="630"/>
      <c r="C37" s="482"/>
      <c r="D37" s="706"/>
      <c r="E37" s="458"/>
      <c r="F37" s="201" t="s">
        <v>54</v>
      </c>
      <c r="G37" s="175">
        <v>32879</v>
      </c>
      <c r="H37" s="175">
        <v>28471.4</v>
      </c>
      <c r="I37" s="175">
        <v>28798</v>
      </c>
      <c r="J37" s="184" t="s">
        <v>57</v>
      </c>
      <c r="K37" s="173" t="s">
        <v>168</v>
      </c>
      <c r="L37" s="465"/>
    </row>
    <row r="38" spans="2:12" s="51" customFormat="1" ht="18.75" customHeight="1">
      <c r="B38" s="630"/>
      <c r="C38" s="482"/>
      <c r="D38" s="706"/>
      <c r="E38" s="458"/>
      <c r="F38" s="201" t="s">
        <v>55</v>
      </c>
      <c r="G38" s="175">
        <v>54179</v>
      </c>
      <c r="H38" s="175">
        <v>54179</v>
      </c>
      <c r="I38" s="175">
        <v>55258.95</v>
      </c>
      <c r="J38" s="173" t="s">
        <v>58</v>
      </c>
      <c r="K38" s="173" t="s">
        <v>167</v>
      </c>
      <c r="L38" s="465"/>
    </row>
    <row r="39" spans="2:12" s="51" customFormat="1" ht="12" customHeight="1">
      <c r="B39" s="631"/>
      <c r="C39" s="483"/>
      <c r="D39" s="707"/>
      <c r="E39" s="459"/>
      <c r="F39" s="213"/>
      <c r="G39" s="176"/>
      <c r="H39" s="214"/>
      <c r="I39" s="214"/>
      <c r="J39" s="273" t="s">
        <v>84</v>
      </c>
      <c r="K39" s="195" t="s">
        <v>220</v>
      </c>
      <c r="L39" s="466"/>
    </row>
    <row r="40" spans="2:12" s="51" customFormat="1" ht="18" customHeight="1">
      <c r="B40" s="630">
        <v>3</v>
      </c>
      <c r="C40" s="481" t="s">
        <v>120</v>
      </c>
      <c r="D40" s="691" t="s">
        <v>197</v>
      </c>
      <c r="E40" s="713"/>
      <c r="F40" s="544">
        <f>SUM(G41:G43)</f>
        <v>5357</v>
      </c>
      <c r="G40" s="650"/>
      <c r="H40" s="232">
        <f>SUM(H41:H43)</f>
        <v>5089</v>
      </c>
      <c r="I40" s="283">
        <f>SUM(I41:I43)</f>
        <v>5225</v>
      </c>
      <c r="J40" s="172" t="s">
        <v>64</v>
      </c>
      <c r="K40" s="172" t="s">
        <v>121</v>
      </c>
      <c r="L40" s="464" t="s">
        <v>130</v>
      </c>
    </row>
    <row r="41" spans="2:12" s="51" customFormat="1" ht="18" customHeight="1">
      <c r="B41" s="630"/>
      <c r="C41" s="482"/>
      <c r="D41" s="692"/>
      <c r="E41" s="458"/>
      <c r="F41" s="201" t="s">
        <v>54</v>
      </c>
      <c r="G41" s="210"/>
      <c r="H41" s="175"/>
      <c r="I41" s="175"/>
      <c r="J41" s="184" t="s">
        <v>57</v>
      </c>
      <c r="K41" s="173" t="s">
        <v>166</v>
      </c>
      <c r="L41" s="465"/>
    </row>
    <row r="42" spans="2:12" s="51" customFormat="1" ht="18" customHeight="1">
      <c r="B42" s="630"/>
      <c r="C42" s="482"/>
      <c r="D42" s="692"/>
      <c r="E42" s="458"/>
      <c r="F42" s="201" t="s">
        <v>55</v>
      </c>
      <c r="G42" s="210"/>
      <c r="H42" s="175"/>
      <c r="I42" s="175"/>
      <c r="J42" s="173" t="s">
        <v>58</v>
      </c>
      <c r="K42" s="173" t="s">
        <v>167</v>
      </c>
      <c r="L42" s="465"/>
    </row>
    <row r="43" spans="2:12" s="51" customFormat="1" ht="18" customHeight="1">
      <c r="B43" s="630"/>
      <c r="C43" s="483"/>
      <c r="D43" s="702"/>
      <c r="E43" s="459"/>
      <c r="F43" s="213" t="s">
        <v>56</v>
      </c>
      <c r="G43" s="176">
        <v>5357</v>
      </c>
      <c r="H43" s="176">
        <v>5089</v>
      </c>
      <c r="I43" s="176">
        <v>5225</v>
      </c>
      <c r="J43" s="273" t="s">
        <v>84</v>
      </c>
      <c r="K43" s="193" t="s">
        <v>167</v>
      </c>
      <c r="L43" s="466"/>
    </row>
    <row r="44" spans="2:12" s="51" customFormat="1" ht="21" customHeight="1">
      <c r="B44" s="629">
        <v>4</v>
      </c>
      <c r="C44" s="481" t="s">
        <v>122</v>
      </c>
      <c r="D44" s="691" t="s">
        <v>189</v>
      </c>
      <c r="E44" s="713"/>
      <c r="F44" s="544">
        <f>SUM(G45:G47)</f>
        <v>65142</v>
      </c>
      <c r="G44" s="650"/>
      <c r="H44" s="232">
        <f>SUM(H45:H47)</f>
        <v>62254</v>
      </c>
      <c r="I44" s="283">
        <f>SUM(I45:I47)</f>
        <v>62254</v>
      </c>
      <c r="J44" s="172" t="s">
        <v>64</v>
      </c>
      <c r="K44" s="172" t="s">
        <v>118</v>
      </c>
      <c r="L44" s="464" t="s">
        <v>198</v>
      </c>
    </row>
    <row r="45" spans="2:12" s="51" customFormat="1" ht="15.75" customHeight="1">
      <c r="B45" s="630"/>
      <c r="C45" s="482"/>
      <c r="D45" s="692"/>
      <c r="E45" s="458"/>
      <c r="F45" s="201" t="s">
        <v>54</v>
      </c>
      <c r="G45" s="175">
        <v>23584</v>
      </c>
      <c r="H45" s="192">
        <v>20696</v>
      </c>
      <c r="I45" s="175">
        <v>20696</v>
      </c>
      <c r="J45" s="184" t="s">
        <v>57</v>
      </c>
      <c r="K45" s="173" t="s">
        <v>168</v>
      </c>
      <c r="L45" s="465"/>
    </row>
    <row r="46" spans="2:12" s="51" customFormat="1" ht="15.75" customHeight="1">
      <c r="B46" s="630"/>
      <c r="C46" s="482"/>
      <c r="D46" s="692"/>
      <c r="E46" s="458"/>
      <c r="F46" s="201" t="s">
        <v>55</v>
      </c>
      <c r="G46" s="175">
        <v>41283</v>
      </c>
      <c r="H46" s="175">
        <v>41283</v>
      </c>
      <c r="I46" s="175">
        <v>41283</v>
      </c>
      <c r="J46" s="173" t="s">
        <v>58</v>
      </c>
      <c r="K46" s="173" t="s">
        <v>167</v>
      </c>
      <c r="L46" s="465"/>
    </row>
    <row r="47" spans="2:12" s="51" customFormat="1">
      <c r="B47" s="631"/>
      <c r="C47" s="778"/>
      <c r="D47" s="702"/>
      <c r="E47" s="459"/>
      <c r="F47" s="213" t="s">
        <v>123</v>
      </c>
      <c r="G47" s="176">
        <v>275</v>
      </c>
      <c r="H47" s="316">
        <v>275</v>
      </c>
      <c r="I47" s="176">
        <v>275</v>
      </c>
      <c r="J47" s="273" t="s">
        <v>84</v>
      </c>
      <c r="K47" s="193" t="s">
        <v>220</v>
      </c>
      <c r="L47" s="466"/>
    </row>
    <row r="48" spans="2:12" s="51" customFormat="1" ht="21" customHeight="1">
      <c r="B48" s="629">
        <v>5</v>
      </c>
      <c r="C48" s="703" t="s">
        <v>124</v>
      </c>
      <c r="D48" s="701" t="s">
        <v>125</v>
      </c>
      <c r="E48" s="769"/>
      <c r="F48" s="544">
        <f>SUM(G49:G51)</f>
        <v>3564</v>
      </c>
      <c r="G48" s="650"/>
      <c r="H48" s="232">
        <f>SUM(H49:H51)</f>
        <v>3457</v>
      </c>
      <c r="I48" s="208">
        <f>SUM(I49:I51)</f>
        <v>3457</v>
      </c>
      <c r="J48" s="172" t="s">
        <v>64</v>
      </c>
      <c r="K48" s="172" t="s">
        <v>118</v>
      </c>
      <c r="L48" s="461" t="s">
        <v>130</v>
      </c>
    </row>
    <row r="49" spans="2:12" s="51" customFormat="1" ht="18" customHeight="1">
      <c r="B49" s="630"/>
      <c r="C49" s="462"/>
      <c r="D49" s="692"/>
      <c r="E49" s="770"/>
      <c r="F49" s="201" t="s">
        <v>54</v>
      </c>
      <c r="G49" s="210"/>
      <c r="H49" s="312"/>
      <c r="I49" s="191"/>
      <c r="J49" s="279" t="s">
        <v>57</v>
      </c>
      <c r="K49" s="173" t="s">
        <v>168</v>
      </c>
      <c r="L49" s="462"/>
    </row>
    <row r="50" spans="2:12" s="51" customFormat="1" ht="19.5" customHeight="1">
      <c r="B50" s="630"/>
      <c r="C50" s="462"/>
      <c r="D50" s="692"/>
      <c r="E50" s="770"/>
      <c r="F50" s="201" t="s">
        <v>55</v>
      </c>
      <c r="G50" s="210"/>
      <c r="H50" s="312"/>
      <c r="I50" s="226"/>
      <c r="J50" s="174" t="s">
        <v>58</v>
      </c>
      <c r="K50" s="173" t="s">
        <v>169</v>
      </c>
      <c r="L50" s="462"/>
    </row>
    <row r="51" spans="2:12" s="51" customFormat="1" ht="24.75" customHeight="1">
      <c r="B51" s="631"/>
      <c r="C51" s="463"/>
      <c r="D51" s="702"/>
      <c r="E51" s="771"/>
      <c r="F51" s="213" t="s">
        <v>56</v>
      </c>
      <c r="G51" s="176">
        <v>3564</v>
      </c>
      <c r="H51" s="187">
        <v>3457</v>
      </c>
      <c r="I51" s="186">
        <v>3457</v>
      </c>
      <c r="J51" s="284" t="s">
        <v>84</v>
      </c>
      <c r="K51" s="193" t="s">
        <v>167</v>
      </c>
      <c r="L51" s="463"/>
    </row>
    <row r="52" spans="2:12" s="51" customFormat="1" ht="15.75" customHeight="1">
      <c r="B52" s="629">
        <v>6</v>
      </c>
      <c r="C52" s="461" t="s">
        <v>136</v>
      </c>
      <c r="D52" s="461" t="s">
        <v>137</v>
      </c>
      <c r="E52" s="457"/>
      <c r="F52" s="544">
        <f>SUM(G53:G55)</f>
        <v>25812</v>
      </c>
      <c r="G52" s="650"/>
      <c r="H52" s="232">
        <f>SUM(H53:H55)</f>
        <v>24138</v>
      </c>
      <c r="I52" s="208">
        <f>SUM(I53:I55)</f>
        <v>24138</v>
      </c>
      <c r="J52" s="172" t="s">
        <v>64</v>
      </c>
      <c r="K52" s="317" t="s">
        <v>162</v>
      </c>
      <c r="L52" s="457" t="s">
        <v>165</v>
      </c>
    </row>
    <row r="53" spans="2:12" s="51" customFormat="1" ht="15.75" customHeight="1">
      <c r="B53" s="630"/>
      <c r="C53" s="462"/>
      <c r="D53" s="462"/>
      <c r="E53" s="458"/>
      <c r="F53" s="201" t="s">
        <v>54</v>
      </c>
      <c r="G53" s="175">
        <v>20922</v>
      </c>
      <c r="H53" s="280">
        <v>19248</v>
      </c>
      <c r="I53" s="191">
        <v>19248</v>
      </c>
      <c r="J53" s="279" t="s">
        <v>57</v>
      </c>
      <c r="K53" s="173" t="s">
        <v>163</v>
      </c>
      <c r="L53" s="458"/>
    </row>
    <row r="54" spans="2:12" s="51" customFormat="1" ht="15.75" customHeight="1">
      <c r="B54" s="630"/>
      <c r="C54" s="462"/>
      <c r="D54" s="462"/>
      <c r="E54" s="458"/>
      <c r="F54" s="201" t="s">
        <v>55</v>
      </c>
      <c r="G54" s="175">
        <v>4890</v>
      </c>
      <c r="H54" s="280">
        <v>4890</v>
      </c>
      <c r="I54" s="191">
        <v>4890</v>
      </c>
      <c r="J54" s="174" t="s">
        <v>58</v>
      </c>
      <c r="K54" s="174" t="s">
        <v>164</v>
      </c>
      <c r="L54" s="458"/>
    </row>
    <row r="55" spans="2:12" s="51" customFormat="1" ht="15.75" customHeight="1">
      <c r="B55" s="631"/>
      <c r="C55" s="463"/>
      <c r="D55" s="463"/>
      <c r="E55" s="294"/>
      <c r="F55" s="213" t="s">
        <v>56</v>
      </c>
      <c r="G55" s="214"/>
      <c r="H55" s="314"/>
      <c r="I55" s="254"/>
      <c r="J55" s="284" t="s">
        <v>84</v>
      </c>
      <c r="K55" s="193"/>
      <c r="L55" s="459"/>
    </row>
    <row r="56" spans="2:12" s="51" customFormat="1" ht="13.5" customHeight="1">
      <c r="B56" s="629">
        <v>7</v>
      </c>
      <c r="C56" s="461" t="s">
        <v>138</v>
      </c>
      <c r="D56" s="773" t="s">
        <v>192</v>
      </c>
      <c r="E56" s="776"/>
      <c r="F56" s="544">
        <f>SUM(G57:G59)</f>
        <v>99274</v>
      </c>
      <c r="G56" s="650"/>
      <c r="H56" s="232">
        <f>SUM(H57:H59)</f>
        <v>94682.510000000009</v>
      </c>
      <c r="I56" s="232">
        <f>SUM(I57:I59)</f>
        <v>94533</v>
      </c>
      <c r="J56" s="172" t="s">
        <v>64</v>
      </c>
      <c r="K56" s="172" t="s">
        <v>141</v>
      </c>
      <c r="L56" s="457" t="s">
        <v>196</v>
      </c>
    </row>
    <row r="57" spans="2:12" s="51" customFormat="1" ht="13.5" customHeight="1">
      <c r="B57" s="630"/>
      <c r="C57" s="462"/>
      <c r="D57" s="774"/>
      <c r="E57" s="777"/>
      <c r="F57" s="201" t="s">
        <v>54</v>
      </c>
      <c r="G57" s="175">
        <v>39012</v>
      </c>
      <c r="H57" s="175">
        <v>34420.51</v>
      </c>
      <c r="I57" s="175">
        <v>34271</v>
      </c>
      <c r="J57" s="279" t="s">
        <v>57</v>
      </c>
      <c r="K57" s="173" t="s">
        <v>168</v>
      </c>
      <c r="L57" s="458"/>
    </row>
    <row r="58" spans="2:12" s="51" customFormat="1" ht="13.5" customHeight="1">
      <c r="B58" s="630"/>
      <c r="C58" s="462"/>
      <c r="D58" s="774"/>
      <c r="E58" s="777"/>
      <c r="F58" s="201" t="s">
        <v>55</v>
      </c>
      <c r="G58" s="175">
        <v>60262</v>
      </c>
      <c r="H58" s="175">
        <v>60262</v>
      </c>
      <c r="I58" s="175">
        <v>60262</v>
      </c>
      <c r="J58" s="174" t="s">
        <v>58</v>
      </c>
      <c r="K58" s="173" t="s">
        <v>167</v>
      </c>
      <c r="L58" s="458"/>
    </row>
    <row r="59" spans="2:12" s="51" customFormat="1" ht="13.5" customHeight="1">
      <c r="B59" s="631"/>
      <c r="C59" s="463"/>
      <c r="D59" s="775"/>
      <c r="E59" s="318"/>
      <c r="F59" s="213" t="s">
        <v>56</v>
      </c>
      <c r="G59" s="214"/>
      <c r="H59" s="285"/>
      <c r="I59" s="176"/>
      <c r="J59" s="319" t="s">
        <v>84</v>
      </c>
      <c r="K59" s="198" t="s">
        <v>220</v>
      </c>
      <c r="L59" s="459"/>
    </row>
    <row r="60" spans="2:12" s="51" customFormat="1" ht="13.5" customHeight="1">
      <c r="B60" s="629">
        <v>8</v>
      </c>
      <c r="C60" s="461" t="s">
        <v>139</v>
      </c>
      <c r="D60" s="773" t="s">
        <v>140</v>
      </c>
      <c r="E60" s="776"/>
      <c r="F60" s="544">
        <f>SUM(G61:G63)</f>
        <v>5962</v>
      </c>
      <c r="G60" s="650"/>
      <c r="H60" s="216">
        <f>SUM(H61:H63)</f>
        <v>5842.76</v>
      </c>
      <c r="I60" s="208">
        <f>SUM(I61:I63)</f>
        <v>5842.76</v>
      </c>
      <c r="J60" s="172" t="s">
        <v>64</v>
      </c>
      <c r="K60" s="320" t="s">
        <v>181</v>
      </c>
      <c r="L60" s="457" t="s">
        <v>195</v>
      </c>
    </row>
    <row r="61" spans="2:12" s="51" customFormat="1" ht="13.5" customHeight="1">
      <c r="B61" s="630"/>
      <c r="C61" s="462"/>
      <c r="D61" s="774"/>
      <c r="E61" s="777"/>
      <c r="F61" s="201" t="s">
        <v>54</v>
      </c>
      <c r="G61" s="210"/>
      <c r="H61" s="321"/>
      <c r="I61" s="189"/>
      <c r="J61" s="279" t="s">
        <v>57</v>
      </c>
      <c r="K61" s="173" t="s">
        <v>168</v>
      </c>
      <c r="L61" s="458"/>
    </row>
    <row r="62" spans="2:12" s="51" customFormat="1" ht="13.5" customHeight="1">
      <c r="B62" s="630"/>
      <c r="C62" s="462"/>
      <c r="D62" s="774"/>
      <c r="E62" s="777"/>
      <c r="F62" s="201" t="s">
        <v>55</v>
      </c>
      <c r="G62" s="210"/>
      <c r="H62" s="312"/>
      <c r="I62" s="226"/>
      <c r="J62" s="174" t="s">
        <v>58</v>
      </c>
      <c r="K62" s="173" t="s">
        <v>167</v>
      </c>
      <c r="L62" s="458"/>
    </row>
    <row r="63" spans="2:12" s="51" customFormat="1" ht="13.5" customHeight="1">
      <c r="B63" s="631"/>
      <c r="C63" s="463"/>
      <c r="D63" s="775"/>
      <c r="E63" s="318"/>
      <c r="F63" s="213" t="s">
        <v>83</v>
      </c>
      <c r="G63" s="176">
        <v>5962</v>
      </c>
      <c r="H63" s="187">
        <v>5842.76</v>
      </c>
      <c r="I63" s="186" ph="1">
        <v>5842.76</v>
      </c>
      <c r="J63" s="322" t="s">
        <v>84</v>
      </c>
      <c r="K63" s="198" t="s">
        <v>220</v>
      </c>
      <c r="L63" s="459"/>
    </row>
    <row r="64" spans="2:12" s="51" customFormat="1" ht="13.5" customHeight="1">
      <c r="B64" s="629">
        <v>9</v>
      </c>
      <c r="C64" s="703" t="s">
        <v>227</v>
      </c>
      <c r="D64" s="484" t="s">
        <v>228</v>
      </c>
      <c r="E64" s="457"/>
      <c r="F64" s="471">
        <f>SUM(G65:G67)</f>
        <v>11478</v>
      </c>
      <c r="G64" s="472"/>
      <c r="H64" s="232">
        <f>SUM(H65:H67)</f>
        <v>11478</v>
      </c>
      <c r="I64" s="277">
        <f>SUM(I65:I67)</f>
        <v>11478</v>
      </c>
      <c r="J64" s="172" t="s">
        <v>64</v>
      </c>
      <c r="K64" s="172" t="s">
        <v>229</v>
      </c>
      <c r="L64" s="457" t="s">
        <v>343</v>
      </c>
    </row>
    <row r="65" spans="2:12" s="51" customFormat="1" ht="13.5" customHeight="1">
      <c r="B65" s="630"/>
      <c r="C65" s="462"/>
      <c r="D65" s="485"/>
      <c r="E65" s="458"/>
      <c r="F65" s="201" t="s">
        <v>54</v>
      </c>
      <c r="G65" s="175"/>
      <c r="H65" s="278"/>
      <c r="I65" s="189"/>
      <c r="J65" s="279" t="s">
        <v>57</v>
      </c>
      <c r="K65" s="173"/>
      <c r="L65" s="458"/>
    </row>
    <row r="66" spans="2:12" s="51" customFormat="1" ht="13.5" customHeight="1">
      <c r="B66" s="630"/>
      <c r="C66" s="462"/>
      <c r="D66" s="485"/>
      <c r="E66" s="458"/>
      <c r="F66" s="201" t="s">
        <v>55</v>
      </c>
      <c r="G66" s="175">
        <v>11478</v>
      </c>
      <c r="H66" s="280">
        <v>11478</v>
      </c>
      <c r="I66" s="191">
        <v>11478</v>
      </c>
      <c r="J66" s="174" t="s">
        <v>58</v>
      </c>
      <c r="K66" s="173"/>
      <c r="L66" s="458"/>
    </row>
    <row r="67" spans="2:12" s="51" customFormat="1" ht="13.5" customHeight="1" thickBot="1">
      <c r="B67" s="630"/>
      <c r="C67" s="462"/>
      <c r="D67" s="485"/>
      <c r="E67" s="458"/>
      <c r="F67" s="281" t="s">
        <v>83</v>
      </c>
      <c r="G67" s="175"/>
      <c r="H67" s="282"/>
      <c r="I67" s="323"/>
      <c r="J67" s="174" t="s">
        <v>84</v>
      </c>
      <c r="K67" s="193"/>
      <c r="L67" s="460"/>
    </row>
    <row r="68" spans="2:12" s="51" customFormat="1" ht="18.75" customHeight="1" thickBot="1">
      <c r="B68" s="58"/>
      <c r="C68" s="58"/>
      <c r="D68" s="324"/>
      <c r="E68" s="325"/>
      <c r="F68" s="326"/>
      <c r="G68" s="327"/>
      <c r="H68" s="327"/>
      <c r="I68" s="328"/>
      <c r="J68" s="324"/>
      <c r="K68" s="329"/>
      <c r="L68" s="325"/>
    </row>
    <row r="69" spans="2:12" ht="22.5" customHeight="1" thickBot="1">
      <c r="B69" s="656" t="s">
        <v>73</v>
      </c>
      <c r="C69" s="657"/>
      <c r="D69" s="657"/>
      <c r="E69" s="657"/>
      <c r="F69" s="657"/>
      <c r="G69" s="657"/>
      <c r="H69" s="657"/>
      <c r="I69" s="657"/>
      <c r="J69" s="657"/>
      <c r="K69" s="657"/>
      <c r="L69" s="657"/>
    </row>
    <row r="70" spans="2:12" ht="13.5" customHeight="1" thickBot="1"/>
    <row r="71" spans="2:12" ht="18" customHeight="1">
      <c r="B71" s="515" t="s">
        <v>0</v>
      </c>
      <c r="C71" s="517" t="s">
        <v>1</v>
      </c>
      <c r="D71" s="517" t="s">
        <v>3</v>
      </c>
      <c r="E71" s="517" t="s">
        <v>4</v>
      </c>
      <c r="F71" s="520"/>
      <c r="G71" s="520"/>
      <c r="H71" s="520"/>
      <c r="I71" s="520"/>
      <c r="J71" s="519" t="s">
        <v>59</v>
      </c>
      <c r="K71" s="521"/>
      <c r="L71" s="517" t="s">
        <v>60</v>
      </c>
    </row>
    <row r="72" spans="2:12" ht="21.75" customHeight="1">
      <c r="B72" s="584"/>
      <c r="C72" s="585"/>
      <c r="D72" s="585"/>
      <c r="E72" s="585"/>
      <c r="F72" s="479" t="s">
        <v>61</v>
      </c>
      <c r="G72" s="480"/>
      <c r="H72" s="100" t="s">
        <v>431</v>
      </c>
      <c r="I72" s="146" t="s">
        <v>62</v>
      </c>
      <c r="J72" s="587"/>
      <c r="K72" s="588"/>
      <c r="L72" s="585"/>
    </row>
    <row r="73" spans="2:12" s="51" customFormat="1" ht="25.5" customHeight="1">
      <c r="B73" s="633">
        <v>10</v>
      </c>
      <c r="C73" s="670" t="s">
        <v>152</v>
      </c>
      <c r="D73" s="698" t="s">
        <v>175</v>
      </c>
      <c r="E73" s="653"/>
      <c r="F73" s="687">
        <f>SUM(G74:G77)</f>
        <v>24530</v>
      </c>
      <c r="G73" s="688"/>
      <c r="H73" s="136">
        <f>SUM(H74:H76)</f>
        <v>28446</v>
      </c>
      <c r="I73" s="144">
        <f>SUM(I74:I77)</f>
        <v>28446</v>
      </c>
      <c r="J73" s="66"/>
      <c r="K73" s="306"/>
      <c r="L73" s="71"/>
    </row>
    <row r="74" spans="2:12" s="51" customFormat="1" ht="15.75" customHeight="1">
      <c r="B74" s="630"/>
      <c r="C74" s="671"/>
      <c r="D74" s="699"/>
      <c r="E74" s="654"/>
      <c r="F74" s="125" t="s">
        <v>75</v>
      </c>
      <c r="G74" s="175">
        <v>21549</v>
      </c>
      <c r="H74" s="188">
        <v>25465</v>
      </c>
      <c r="I74" s="189">
        <v>25465</v>
      </c>
      <c r="J74" s="55" t="s">
        <v>74</v>
      </c>
      <c r="K74" s="172" t="s">
        <v>153</v>
      </c>
      <c r="L74" s="467" t="s">
        <v>156</v>
      </c>
    </row>
    <row r="75" spans="2:12" s="51" customFormat="1" ht="15.75" customHeight="1">
      <c r="B75" s="630"/>
      <c r="C75" s="671"/>
      <c r="D75" s="699"/>
      <c r="E75" s="654"/>
      <c r="F75" s="125" t="s">
        <v>77</v>
      </c>
      <c r="G75" s="175">
        <v>2981</v>
      </c>
      <c r="H75" s="190">
        <v>2981</v>
      </c>
      <c r="I75" s="191">
        <v>2981</v>
      </c>
      <c r="J75" s="56" t="s">
        <v>76</v>
      </c>
      <c r="K75" s="173" t="s">
        <v>154</v>
      </c>
      <c r="L75" s="465"/>
    </row>
    <row r="76" spans="2:12" s="51" customFormat="1" ht="15.75" customHeight="1">
      <c r="B76" s="630"/>
      <c r="C76" s="671"/>
      <c r="D76" s="699"/>
      <c r="E76" s="654"/>
      <c r="F76" s="73"/>
      <c r="G76" s="72"/>
      <c r="H76" s="78"/>
      <c r="I76" s="81"/>
      <c r="J76" s="57" t="s">
        <v>78</v>
      </c>
      <c r="K76" s="174" t="s">
        <v>155</v>
      </c>
      <c r="L76" s="465"/>
    </row>
    <row r="77" spans="2:12" s="51" customFormat="1" ht="15.75" customHeight="1">
      <c r="B77" s="631"/>
      <c r="C77" s="672"/>
      <c r="D77" s="700"/>
      <c r="E77" s="655"/>
      <c r="F77" s="74"/>
      <c r="G77" s="75"/>
      <c r="H77" s="85"/>
      <c r="I77" s="82"/>
      <c r="J77" s="182" t="s">
        <v>205</v>
      </c>
      <c r="K77" s="307" t="s">
        <v>179</v>
      </c>
      <c r="L77" s="137"/>
    </row>
    <row r="78" spans="2:12" s="51" customFormat="1" ht="18" customHeight="1">
      <c r="B78" s="629">
        <v>11</v>
      </c>
      <c r="C78" s="673" t="s">
        <v>231</v>
      </c>
      <c r="D78" s="691" t="s">
        <v>193</v>
      </c>
      <c r="E78" s="644"/>
      <c r="F78" s="689">
        <f>SUM(G79:G81)</f>
        <v>59015</v>
      </c>
      <c r="G78" s="690"/>
      <c r="H78" s="136">
        <f>SUM(H79:H81)</f>
        <v>51742</v>
      </c>
      <c r="I78" s="142">
        <f>SUM(I79:I81)</f>
        <v>51330</v>
      </c>
      <c r="J78" s="55" t="s">
        <v>85</v>
      </c>
      <c r="K78" s="173" t="s">
        <v>157</v>
      </c>
      <c r="L78" s="464" t="s">
        <v>258</v>
      </c>
    </row>
    <row r="79" spans="2:12" s="51" customFormat="1" ht="18" customHeight="1">
      <c r="B79" s="630"/>
      <c r="C79" s="674"/>
      <c r="D79" s="692"/>
      <c r="E79" s="645"/>
      <c r="F79" s="201" t="s">
        <v>253</v>
      </c>
      <c r="G79" s="175">
        <v>59015</v>
      </c>
      <c r="H79" s="175">
        <v>51742</v>
      </c>
      <c r="I79" s="204">
        <v>51330</v>
      </c>
      <c r="J79" s="56" t="s">
        <v>86</v>
      </c>
      <c r="K79" s="174" t="s">
        <v>256</v>
      </c>
      <c r="L79" s="465"/>
    </row>
    <row r="80" spans="2:12" s="51" customFormat="1" ht="18" customHeight="1">
      <c r="B80" s="630"/>
      <c r="C80" s="674"/>
      <c r="D80" s="692"/>
      <c r="E80" s="645"/>
      <c r="F80" s="201" t="s">
        <v>254</v>
      </c>
      <c r="G80" s="210">
        <v>0</v>
      </c>
      <c r="H80" s="175"/>
      <c r="I80" s="205"/>
      <c r="J80" s="57" t="s">
        <v>87</v>
      </c>
      <c r="K80" s="308" t="s">
        <v>257</v>
      </c>
      <c r="L80" s="465"/>
    </row>
    <row r="81" spans="2:12" s="51" customFormat="1" ht="18" customHeight="1">
      <c r="B81" s="631"/>
      <c r="C81" s="675"/>
      <c r="D81" s="693"/>
      <c r="E81" s="646"/>
      <c r="F81" s="213" t="s">
        <v>255</v>
      </c>
      <c r="G81" s="214">
        <v>0</v>
      </c>
      <c r="H81" s="176"/>
      <c r="I81" s="206"/>
      <c r="J81" s="53" t="s">
        <v>322</v>
      </c>
      <c r="K81" s="193" t="s">
        <v>321</v>
      </c>
      <c r="L81" s="137"/>
    </row>
    <row r="82" spans="2:12" s="51" customFormat="1" ht="15.75" customHeight="1">
      <c r="B82" s="629">
        <v>12</v>
      </c>
      <c r="C82" s="703" t="s">
        <v>194</v>
      </c>
      <c r="D82" s="701" t="s">
        <v>283</v>
      </c>
      <c r="E82" s="708"/>
      <c r="F82" s="613">
        <f>SUM(G83:G85)</f>
        <v>57864</v>
      </c>
      <c r="G82" s="714"/>
      <c r="H82" s="141">
        <f>SUM(H83:H85)</f>
        <v>56196</v>
      </c>
      <c r="I82" s="142">
        <f>SUM(I83:I85)</f>
        <v>56132</v>
      </c>
      <c r="J82" s="55" t="s">
        <v>74</v>
      </c>
      <c r="K82" s="172" t="s">
        <v>176</v>
      </c>
      <c r="L82" s="464" t="s">
        <v>178</v>
      </c>
    </row>
    <row r="83" spans="2:12" s="51" customFormat="1" ht="15.75" customHeight="1">
      <c r="B83" s="630"/>
      <c r="C83" s="462"/>
      <c r="D83" s="692"/>
      <c r="E83" s="635"/>
      <c r="F83" s="125" t="s">
        <v>75</v>
      </c>
      <c r="G83" s="175">
        <v>19545</v>
      </c>
      <c r="H83" s="175">
        <v>17981</v>
      </c>
      <c r="I83" s="204">
        <v>17917</v>
      </c>
      <c r="J83" s="56" t="s">
        <v>76</v>
      </c>
      <c r="K83" s="173" t="s">
        <v>169</v>
      </c>
      <c r="L83" s="465"/>
    </row>
    <row r="84" spans="2:12" s="51" customFormat="1" ht="15.75" customHeight="1">
      <c r="B84" s="630"/>
      <c r="C84" s="462"/>
      <c r="D84" s="692"/>
      <c r="E84" s="635"/>
      <c r="F84" s="125" t="s">
        <v>77</v>
      </c>
      <c r="G84" s="175">
        <v>34876</v>
      </c>
      <c r="H84" s="175">
        <v>34876</v>
      </c>
      <c r="I84" s="205">
        <v>34876</v>
      </c>
      <c r="J84" s="57" t="s">
        <v>78</v>
      </c>
      <c r="K84" s="174" t="s">
        <v>177</v>
      </c>
      <c r="L84" s="465"/>
    </row>
    <row r="85" spans="2:12" s="51" customFormat="1" ht="27.75" customHeight="1">
      <c r="B85" s="631"/>
      <c r="C85" s="463"/>
      <c r="D85" s="702"/>
      <c r="E85" s="636"/>
      <c r="F85" s="74" t="s">
        <v>79</v>
      </c>
      <c r="G85" s="176">
        <v>3443</v>
      </c>
      <c r="H85" s="176">
        <v>3339</v>
      </c>
      <c r="I85" s="206">
        <v>3339</v>
      </c>
      <c r="J85" s="207" t="s">
        <v>230</v>
      </c>
      <c r="K85" s="193" t="s">
        <v>214</v>
      </c>
      <c r="L85" s="466"/>
    </row>
    <row r="86" spans="2:12" s="51" customFormat="1" ht="15.75" customHeight="1">
      <c r="B86" s="661">
        <v>13</v>
      </c>
      <c r="C86" s="681" t="s">
        <v>241</v>
      </c>
      <c r="D86" s="684" t="s">
        <v>430</v>
      </c>
      <c r="E86" s="694"/>
      <c r="F86" s="471">
        <f>SUM(G87:G89)</f>
        <v>99990</v>
      </c>
      <c r="G86" s="472"/>
      <c r="H86" s="232">
        <f>SUM(H87:H89)</f>
        <v>91201</v>
      </c>
      <c r="I86" s="217">
        <f>SUM(I87:I89)</f>
        <v>91201</v>
      </c>
      <c r="J86" s="209" t="s">
        <v>234</v>
      </c>
      <c r="K86" s="172" t="s">
        <v>240</v>
      </c>
      <c r="L86" s="487" t="s">
        <v>329</v>
      </c>
    </row>
    <row r="87" spans="2:12" s="51" customFormat="1" ht="15.75" customHeight="1">
      <c r="B87" s="662"/>
      <c r="C87" s="682"/>
      <c r="D87" s="685"/>
      <c r="E87" s="695"/>
      <c r="F87" s="201" t="s">
        <v>235</v>
      </c>
      <c r="G87" s="218">
        <v>99990</v>
      </c>
      <c r="H87" s="219">
        <v>91201</v>
      </c>
      <c r="I87" s="219">
        <v>91201</v>
      </c>
      <c r="J87" s="211" t="s">
        <v>236</v>
      </c>
      <c r="K87" s="173" t="s">
        <v>327</v>
      </c>
      <c r="L87" s="488"/>
    </row>
    <row r="88" spans="2:12" s="51" customFormat="1" ht="15.75" customHeight="1">
      <c r="B88" s="662"/>
      <c r="C88" s="682"/>
      <c r="D88" s="685"/>
      <c r="E88" s="695"/>
      <c r="F88" s="201" t="s">
        <v>237</v>
      </c>
      <c r="G88" s="218"/>
      <c r="H88" s="218"/>
      <c r="I88" s="219"/>
      <c r="J88" s="212" t="s">
        <v>238</v>
      </c>
      <c r="K88" s="174" t="s">
        <v>328</v>
      </c>
      <c r="L88" s="488"/>
    </row>
    <row r="89" spans="2:12" s="51" customFormat="1" ht="15.75" customHeight="1" thickBot="1">
      <c r="B89" s="663"/>
      <c r="C89" s="683"/>
      <c r="D89" s="686"/>
      <c r="E89" s="696"/>
      <c r="F89" s="220" t="s">
        <v>239</v>
      </c>
      <c r="G89" s="221"/>
      <c r="H89" s="221"/>
      <c r="I89" s="221"/>
      <c r="J89" s="222"/>
      <c r="K89" s="193"/>
      <c r="L89" s="489"/>
    </row>
    <row r="90" spans="2:12" s="51" customFormat="1" ht="15.75" customHeight="1">
      <c r="B90" s="629">
        <v>14</v>
      </c>
      <c r="C90" s="462" t="s">
        <v>333</v>
      </c>
      <c r="D90" s="484" t="s">
        <v>336</v>
      </c>
      <c r="E90" s="457"/>
      <c r="F90" s="544">
        <f>SUM(G91:G93)</f>
        <v>21532</v>
      </c>
      <c r="G90" s="697"/>
      <c r="H90" s="232">
        <f>SUM(H91:H93)</f>
        <v>19639</v>
      </c>
      <c r="I90" s="223">
        <f>SUM(I91:I93)</f>
        <v>19639</v>
      </c>
      <c r="J90" s="172" t="s">
        <v>334</v>
      </c>
      <c r="K90" s="172" t="s">
        <v>335</v>
      </c>
      <c r="L90" s="475" t="s">
        <v>341</v>
      </c>
    </row>
    <row r="91" spans="2:12" s="51" customFormat="1" ht="15.75" customHeight="1">
      <c r="B91" s="630"/>
      <c r="C91" s="462"/>
      <c r="D91" s="485"/>
      <c r="E91" s="458"/>
      <c r="F91" s="201" t="s">
        <v>54</v>
      </c>
      <c r="G91" s="234">
        <v>21532</v>
      </c>
      <c r="H91" s="235">
        <v>19639</v>
      </c>
      <c r="I91" s="191">
        <v>19639</v>
      </c>
      <c r="J91" s="211" t="s">
        <v>236</v>
      </c>
      <c r="K91" s="173" t="s">
        <v>316</v>
      </c>
      <c r="L91" s="476"/>
    </row>
    <row r="92" spans="2:12" s="51" customFormat="1" ht="15.75" customHeight="1">
      <c r="B92" s="630"/>
      <c r="C92" s="462"/>
      <c r="D92" s="485"/>
      <c r="E92" s="458"/>
      <c r="F92" s="201" t="s">
        <v>332</v>
      </c>
      <c r="G92" s="224"/>
      <c r="H92" s="225"/>
      <c r="I92" s="226"/>
      <c r="J92" s="212" t="s">
        <v>238</v>
      </c>
      <c r="K92" s="173" t="s">
        <v>356</v>
      </c>
      <c r="L92" s="476"/>
    </row>
    <row r="93" spans="2:12" s="51" customFormat="1" ht="15.75" customHeight="1">
      <c r="B93" s="631"/>
      <c r="C93" s="463"/>
      <c r="D93" s="486"/>
      <c r="E93" s="459"/>
      <c r="F93" s="227"/>
      <c r="G93" s="228"/>
      <c r="H93" s="229"/>
      <c r="I93" s="230"/>
      <c r="J93" s="222"/>
      <c r="K93" s="231" t="s">
        <v>355</v>
      </c>
      <c r="L93" s="478"/>
    </row>
    <row r="94" spans="2:12" ht="21.75" customHeight="1">
      <c r="B94" s="629">
        <v>15</v>
      </c>
      <c r="C94" s="461" t="s">
        <v>358</v>
      </c>
      <c r="D94" s="484" t="s">
        <v>359</v>
      </c>
      <c r="E94" s="457"/>
      <c r="F94" s="544">
        <f>SUM(G95:G97)</f>
        <v>440</v>
      </c>
      <c r="G94" s="697"/>
      <c r="H94" s="232">
        <f>SUM(H95:H97)</f>
        <v>440</v>
      </c>
      <c r="I94" s="233">
        <f>SUM(I95:I97)</f>
        <v>440</v>
      </c>
      <c r="J94" s="209" t="s">
        <v>242</v>
      </c>
      <c r="K94" s="172" t="s">
        <v>360</v>
      </c>
      <c r="L94" s="475" t="s">
        <v>362</v>
      </c>
    </row>
    <row r="95" spans="2:12" ht="15.75" customHeight="1">
      <c r="B95" s="630"/>
      <c r="C95" s="462"/>
      <c r="D95" s="485"/>
      <c r="E95" s="462"/>
      <c r="F95" s="201" t="s">
        <v>235</v>
      </c>
      <c r="G95" s="234">
        <v>440</v>
      </c>
      <c r="H95" s="235">
        <v>440</v>
      </c>
      <c r="I95" s="191">
        <v>440</v>
      </c>
      <c r="J95" s="211" t="s">
        <v>243</v>
      </c>
      <c r="K95" s="173" t="s">
        <v>361</v>
      </c>
      <c r="L95" s="476"/>
    </row>
    <row r="96" spans="2:12" ht="15.75" customHeight="1">
      <c r="B96" s="630"/>
      <c r="C96" s="462"/>
      <c r="D96" s="485"/>
      <c r="E96" s="462"/>
      <c r="F96" s="201"/>
      <c r="G96" s="224"/>
      <c r="H96" s="225"/>
      <c r="I96" s="226"/>
      <c r="J96" s="212" t="s">
        <v>244</v>
      </c>
      <c r="K96" s="173"/>
      <c r="L96" s="476"/>
    </row>
    <row r="97" spans="2:12" ht="9.75" customHeight="1">
      <c r="B97" s="631"/>
      <c r="C97" s="463"/>
      <c r="D97" s="486"/>
      <c r="E97" s="123"/>
      <c r="F97" s="227"/>
      <c r="G97" s="228"/>
      <c r="H97" s="229"/>
      <c r="I97" s="230"/>
      <c r="J97" s="222"/>
      <c r="K97" s="231"/>
      <c r="L97" s="122"/>
    </row>
    <row r="98" spans="2:12" s="51" customFormat="1" ht="15.75" customHeight="1">
      <c r="B98" s="629">
        <v>16</v>
      </c>
      <c r="C98" s="667" t="s">
        <v>368</v>
      </c>
      <c r="D98" s="664" t="s">
        <v>113</v>
      </c>
      <c r="E98" s="457"/>
      <c r="F98" s="715">
        <f>SUM(G98:G101)</f>
        <v>99550</v>
      </c>
      <c r="G98" s="716"/>
      <c r="H98" s="216">
        <f>SUM(H99:H101)</f>
        <v>87550</v>
      </c>
      <c r="I98" s="236">
        <f>SUM(I99:I101)</f>
        <v>87550</v>
      </c>
      <c r="J98" s="209" t="s">
        <v>245</v>
      </c>
      <c r="K98" s="172" t="s">
        <v>367</v>
      </c>
      <c r="L98" s="475" t="s">
        <v>432</v>
      </c>
    </row>
    <row r="99" spans="2:12" s="51" customFormat="1" ht="15.75" customHeight="1">
      <c r="B99" s="630"/>
      <c r="C99" s="668"/>
      <c r="D99" s="665"/>
      <c r="E99" s="458"/>
      <c r="F99" s="237" t="s">
        <v>246</v>
      </c>
      <c r="G99" s="238">
        <v>99550</v>
      </c>
      <c r="H99" s="225">
        <v>87550</v>
      </c>
      <c r="I99" s="226">
        <v>87550</v>
      </c>
      <c r="J99" s="211" t="s">
        <v>247</v>
      </c>
      <c r="K99" s="173" t="s">
        <v>434</v>
      </c>
      <c r="L99" s="476"/>
    </row>
    <row r="100" spans="2:12" s="51" customFormat="1" ht="15.75" customHeight="1">
      <c r="B100" s="630"/>
      <c r="C100" s="668"/>
      <c r="D100" s="665"/>
      <c r="E100" s="458"/>
      <c r="F100" s="237" t="s">
        <v>248</v>
      </c>
      <c r="G100" s="238"/>
      <c r="H100" s="225"/>
      <c r="I100" s="226"/>
      <c r="J100" s="212" t="s">
        <v>249</v>
      </c>
      <c r="K100" s="173" t="s">
        <v>433</v>
      </c>
      <c r="L100" s="476"/>
    </row>
    <row r="101" spans="2:12" s="51" customFormat="1" ht="24.75" customHeight="1">
      <c r="B101" s="631"/>
      <c r="C101" s="669"/>
      <c r="D101" s="666"/>
      <c r="E101" s="123"/>
      <c r="F101" s="239"/>
      <c r="G101" s="238"/>
      <c r="H101" s="240"/>
      <c r="I101" s="241"/>
      <c r="J101" s="222"/>
      <c r="K101" s="231"/>
      <c r="L101" s="477"/>
    </row>
    <row r="102" spans="2:12" s="51" customFormat="1" ht="18" customHeight="1">
      <c r="B102" s="629">
        <v>20</v>
      </c>
      <c r="C102" s="461" t="s">
        <v>557</v>
      </c>
      <c r="D102" s="658" t="s">
        <v>558</v>
      </c>
      <c r="E102" s="461"/>
      <c r="F102" s="679">
        <f>SUM(G103:G105)</f>
        <v>20328</v>
      </c>
      <c r="G102" s="680"/>
      <c r="H102" s="86">
        <f>SUM(H103:H105)</f>
        <v>20328</v>
      </c>
      <c r="I102" s="83">
        <f>SUM(I103:I105)</f>
        <v>20328</v>
      </c>
      <c r="J102" s="55" t="s">
        <v>64</v>
      </c>
      <c r="K102" s="36" t="s">
        <v>559</v>
      </c>
      <c r="L102" s="634"/>
    </row>
    <row r="103" spans="2:12" s="51" customFormat="1" ht="18" customHeight="1">
      <c r="B103" s="630"/>
      <c r="C103" s="462"/>
      <c r="D103" s="659"/>
      <c r="E103" s="462"/>
      <c r="F103" s="107" t="s">
        <v>54</v>
      </c>
      <c r="G103" s="419">
        <v>7117</v>
      </c>
      <c r="H103" s="419">
        <v>7117</v>
      </c>
      <c r="I103" s="419">
        <v>7117</v>
      </c>
      <c r="J103" s="41" t="s">
        <v>57</v>
      </c>
      <c r="K103" s="54"/>
      <c r="L103" s="635"/>
    </row>
    <row r="104" spans="2:12" s="51" customFormat="1" ht="18" customHeight="1">
      <c r="B104" s="630"/>
      <c r="C104" s="462"/>
      <c r="D104" s="659"/>
      <c r="E104" s="462"/>
      <c r="F104" s="107" t="s">
        <v>55</v>
      </c>
      <c r="G104" s="419">
        <v>13211</v>
      </c>
      <c r="H104" s="419">
        <v>13211</v>
      </c>
      <c r="I104" s="419">
        <v>13211</v>
      </c>
      <c r="J104" s="101" t="s">
        <v>58</v>
      </c>
      <c r="K104" s="54"/>
      <c r="L104" s="635"/>
    </row>
    <row r="105" spans="2:12" s="51" customFormat="1" ht="18" customHeight="1" thickBot="1">
      <c r="B105" s="676"/>
      <c r="C105" s="67"/>
      <c r="D105" s="660"/>
      <c r="E105" s="124"/>
      <c r="F105" s="126"/>
      <c r="G105" s="127"/>
      <c r="H105" s="128"/>
      <c r="I105" s="129"/>
      <c r="J105" s="69"/>
      <c r="K105" s="69"/>
      <c r="L105" s="70"/>
    </row>
    <row r="106" spans="2:12" s="51" customFormat="1" ht="15.75" customHeight="1">
      <c r="B106" s="47"/>
      <c r="C106" s="48"/>
      <c r="D106" s="49"/>
      <c r="E106" s="49"/>
      <c r="F106" s="50"/>
      <c r="G106" s="50"/>
      <c r="H106" s="50"/>
      <c r="I106" s="49"/>
      <c r="J106" s="49"/>
      <c r="K106" s="49"/>
      <c r="L106" s="49"/>
    </row>
    <row r="107" spans="2:12" s="51" customFormat="1" ht="15.75" customHeight="1" thickBot="1">
      <c r="B107" s="47"/>
      <c r="C107" s="48"/>
      <c r="D107" s="49"/>
      <c r="E107" s="49"/>
      <c r="F107" s="50"/>
      <c r="G107" s="50"/>
      <c r="H107" s="50"/>
      <c r="I107" s="49"/>
      <c r="J107" s="49"/>
      <c r="K107" s="49"/>
      <c r="L107" s="49"/>
    </row>
    <row r="108" spans="2:12" ht="20.25" customHeight="1" thickBot="1">
      <c r="B108" s="580" t="s">
        <v>95</v>
      </c>
      <c r="C108" s="581"/>
      <c r="D108" s="581"/>
      <c r="E108" s="581"/>
      <c r="F108" s="581"/>
      <c r="G108" s="581"/>
      <c r="H108" s="581"/>
      <c r="I108" s="581"/>
      <c r="J108" s="581"/>
      <c r="K108" s="581"/>
      <c r="L108" s="581"/>
    </row>
    <row r="109" spans="2:12" ht="20.25" customHeight="1">
      <c r="B109" s="138"/>
      <c r="C109" s="138"/>
      <c r="D109" s="138"/>
      <c r="E109" s="138"/>
      <c r="F109" s="138"/>
      <c r="G109" s="138"/>
      <c r="H109" s="138"/>
      <c r="I109" s="138"/>
      <c r="J109" s="138"/>
      <c r="K109" s="138"/>
      <c r="L109" s="138"/>
    </row>
    <row r="110" spans="2:12" ht="13.5" customHeight="1" thickBot="1"/>
    <row r="111" spans="2:12" ht="24.75" customHeight="1">
      <c r="B111" s="515" t="s">
        <v>0</v>
      </c>
      <c r="C111" s="517" t="s">
        <v>1</v>
      </c>
      <c r="D111" s="517" t="s">
        <v>3</v>
      </c>
      <c r="E111" s="517" t="s">
        <v>4</v>
      </c>
      <c r="F111" s="586"/>
      <c r="G111" s="586"/>
      <c r="H111" s="586"/>
      <c r="I111" s="586"/>
      <c r="J111" s="519" t="s">
        <v>59</v>
      </c>
      <c r="K111" s="521"/>
      <c r="L111" s="517" t="s">
        <v>60</v>
      </c>
    </row>
    <row r="112" spans="2:12" ht="30" customHeight="1">
      <c r="B112" s="584"/>
      <c r="C112" s="585"/>
      <c r="D112" s="585"/>
      <c r="E112" s="585"/>
      <c r="F112" s="677" t="s">
        <v>61</v>
      </c>
      <c r="G112" s="678"/>
      <c r="H112" s="100" t="s">
        <v>91</v>
      </c>
      <c r="I112" s="146" t="s">
        <v>62</v>
      </c>
      <c r="J112" s="587"/>
      <c r="K112" s="588"/>
      <c r="L112" s="585"/>
    </row>
    <row r="113" spans="2:12" ht="25.5" customHeight="1">
      <c r="B113" s="26" t="s">
        <v>11</v>
      </c>
      <c r="C113" s="627"/>
      <c r="D113" s="571"/>
      <c r="E113" s="27" t="s">
        <v>65</v>
      </c>
      <c r="F113" s="721">
        <f>SUM(F114+F118+F122+F126+F130+F134+F138+F142+F146+F150+F154+F158)</f>
        <v>722827</v>
      </c>
      <c r="G113" s="722"/>
      <c r="H113" s="242">
        <f>SUM(H114+H118+H122+H126+H130+H134+H138+H142+H146+H150+H154+H158)</f>
        <v>707812.5</v>
      </c>
      <c r="I113" s="297">
        <f>SUM(I114+I118+I122+I126+I130+I134+I138+I142+I146+I150+I154+I158)</f>
        <v>705287</v>
      </c>
      <c r="J113" s="32"/>
      <c r="K113" s="28"/>
      <c r="L113" s="28"/>
    </row>
    <row r="114" spans="2:12" s="51" customFormat="1" ht="22.5" customHeight="1">
      <c r="B114" s="633">
        <v>1</v>
      </c>
      <c r="C114" s="703" t="s">
        <v>115</v>
      </c>
      <c r="D114" s="701" t="s">
        <v>116</v>
      </c>
      <c r="E114" s="634"/>
      <c r="F114" s="506">
        <f>SUM(G115:G117)</f>
        <v>99948</v>
      </c>
      <c r="G114" s="507"/>
      <c r="H114" s="232">
        <f>SUM(H115:H117)</f>
        <v>91455</v>
      </c>
      <c r="I114" s="252">
        <f>SUM(I115:I117)</f>
        <v>91455</v>
      </c>
      <c r="J114" s="209" t="s">
        <v>289</v>
      </c>
      <c r="K114" s="172" t="s">
        <v>290</v>
      </c>
      <c r="L114" s="712" t="s">
        <v>143</v>
      </c>
    </row>
    <row r="115" spans="2:12" s="51" customFormat="1" ht="21" customHeight="1">
      <c r="B115" s="630"/>
      <c r="C115" s="462"/>
      <c r="D115" s="692"/>
      <c r="E115" s="635"/>
      <c r="F115" s="201" t="s">
        <v>291</v>
      </c>
      <c r="G115" s="175">
        <v>36685</v>
      </c>
      <c r="H115" s="190">
        <v>33891</v>
      </c>
      <c r="I115" s="190">
        <v>33891</v>
      </c>
      <c r="J115" s="211" t="s">
        <v>292</v>
      </c>
      <c r="K115" s="173" t="s">
        <v>293</v>
      </c>
      <c r="L115" s="710"/>
    </row>
    <row r="116" spans="2:12" s="51" customFormat="1" ht="19.5" customHeight="1">
      <c r="B116" s="630"/>
      <c r="C116" s="462"/>
      <c r="D116" s="692"/>
      <c r="E116" s="635"/>
      <c r="F116" s="201" t="s">
        <v>294</v>
      </c>
      <c r="G116" s="175">
        <v>63263</v>
      </c>
      <c r="H116" s="190">
        <v>57564</v>
      </c>
      <c r="I116" s="190">
        <v>57564</v>
      </c>
      <c r="J116" s="212" t="s">
        <v>295</v>
      </c>
      <c r="K116" s="174" t="s">
        <v>296</v>
      </c>
      <c r="L116" s="710"/>
    </row>
    <row r="117" spans="2:12" s="51" customFormat="1" ht="19.5" customHeight="1">
      <c r="B117" s="631"/>
      <c r="C117" s="463"/>
      <c r="D117" s="702"/>
      <c r="E117" s="636"/>
      <c r="F117" s="213"/>
      <c r="G117" s="214"/>
      <c r="H117" s="253"/>
      <c r="I117" s="253"/>
      <c r="J117" s="273" t="s">
        <v>297</v>
      </c>
      <c r="K117" s="193" t="s">
        <v>344</v>
      </c>
      <c r="L117" s="711"/>
    </row>
    <row r="118" spans="2:12" s="51" customFormat="1" ht="24" customHeight="1">
      <c r="B118" s="629">
        <v>2</v>
      </c>
      <c r="C118" s="461" t="s">
        <v>117</v>
      </c>
      <c r="D118" s="705" t="s">
        <v>556</v>
      </c>
      <c r="E118" s="634"/>
      <c r="F118" s="506">
        <f>SUM(G119:G121)</f>
        <v>26543</v>
      </c>
      <c r="G118" s="507"/>
      <c r="H118" s="232">
        <f>SUM(H119:H121)</f>
        <v>23336</v>
      </c>
      <c r="I118" s="252">
        <f>SUM(I119:I121)</f>
        <v>20471</v>
      </c>
      <c r="J118" s="209" t="s">
        <v>298</v>
      </c>
      <c r="K118" s="194" t="s">
        <v>299</v>
      </c>
      <c r="L118" s="709" t="s">
        <v>142</v>
      </c>
    </row>
    <row r="119" spans="2:12" s="51" customFormat="1" ht="15.75" customHeight="1">
      <c r="B119" s="630"/>
      <c r="C119" s="462"/>
      <c r="D119" s="706"/>
      <c r="E119" s="635"/>
      <c r="F119" s="201" t="s">
        <v>291</v>
      </c>
      <c r="G119" s="175">
        <v>26543</v>
      </c>
      <c r="H119" s="190">
        <v>23336</v>
      </c>
      <c r="I119" s="190">
        <v>20471</v>
      </c>
      <c r="J119" s="211" t="s">
        <v>292</v>
      </c>
      <c r="K119" s="173" t="s">
        <v>300</v>
      </c>
      <c r="L119" s="710"/>
    </row>
    <row r="120" spans="2:12" s="51" customFormat="1" ht="15.75" customHeight="1">
      <c r="B120" s="630"/>
      <c r="C120" s="462"/>
      <c r="D120" s="706"/>
      <c r="E120" s="635"/>
      <c r="F120" s="201" t="s">
        <v>294</v>
      </c>
      <c r="G120" s="210"/>
      <c r="H120" s="274"/>
      <c r="I120" s="274"/>
      <c r="J120" s="212" t="s">
        <v>295</v>
      </c>
      <c r="K120" s="174" t="s">
        <v>301</v>
      </c>
      <c r="L120" s="710"/>
    </row>
    <row r="121" spans="2:12" s="51" customFormat="1" ht="15.75" customHeight="1">
      <c r="B121" s="631"/>
      <c r="C121" s="463"/>
      <c r="D121" s="707"/>
      <c r="E121" s="636"/>
      <c r="F121" s="213" t="s">
        <v>302</v>
      </c>
      <c r="G121" s="214"/>
      <c r="H121" s="275"/>
      <c r="I121" s="275"/>
      <c r="J121" s="276"/>
      <c r="K121" s="195"/>
      <c r="L121" s="711"/>
    </row>
    <row r="122" spans="2:12" s="51" customFormat="1" ht="21" customHeight="1">
      <c r="B122" s="630">
        <v>3</v>
      </c>
      <c r="C122" s="703" t="s">
        <v>146</v>
      </c>
      <c r="D122" s="473" t="s">
        <v>188</v>
      </c>
      <c r="E122" s="708"/>
      <c r="F122" s="544">
        <f>SUM(G123:G125)</f>
        <v>60191</v>
      </c>
      <c r="G122" s="650"/>
      <c r="H122" s="232">
        <f>SUM(H123:H125)</f>
        <v>58045</v>
      </c>
      <c r="I122" s="277">
        <f>SUM(I123:I125)</f>
        <v>58045</v>
      </c>
      <c r="J122" s="172" t="s">
        <v>298</v>
      </c>
      <c r="K122" s="172" t="s">
        <v>303</v>
      </c>
      <c r="L122" s="475" t="s">
        <v>547</v>
      </c>
    </row>
    <row r="123" spans="2:12" s="51" customFormat="1" ht="21" customHeight="1">
      <c r="B123" s="630"/>
      <c r="C123" s="462"/>
      <c r="D123" s="474"/>
      <c r="E123" s="635"/>
      <c r="F123" s="201" t="s">
        <v>291</v>
      </c>
      <c r="G123" s="175">
        <v>21791</v>
      </c>
      <c r="H123" s="278">
        <v>19745</v>
      </c>
      <c r="I123" s="189">
        <v>19745</v>
      </c>
      <c r="J123" s="279" t="s">
        <v>292</v>
      </c>
      <c r="K123" s="173" t="s">
        <v>304</v>
      </c>
      <c r="L123" s="476"/>
    </row>
    <row r="124" spans="2:12" s="51" customFormat="1" ht="18.75" customHeight="1">
      <c r="B124" s="630"/>
      <c r="C124" s="462"/>
      <c r="D124" s="474"/>
      <c r="E124" s="635"/>
      <c r="F124" s="201" t="s">
        <v>294</v>
      </c>
      <c r="G124" s="175">
        <v>35078</v>
      </c>
      <c r="H124" s="280">
        <v>35078</v>
      </c>
      <c r="I124" s="191">
        <v>35078</v>
      </c>
      <c r="J124" s="174" t="s">
        <v>295</v>
      </c>
      <c r="K124" s="173" t="s">
        <v>305</v>
      </c>
      <c r="L124" s="476"/>
    </row>
    <row r="125" spans="2:12" s="51" customFormat="1" ht="21" customHeight="1" thickBot="1">
      <c r="B125" s="630"/>
      <c r="C125" s="462"/>
      <c r="D125" s="474"/>
      <c r="E125" s="635"/>
      <c r="F125" s="281" t="s">
        <v>302</v>
      </c>
      <c r="G125" s="175">
        <v>3322</v>
      </c>
      <c r="H125" s="282">
        <v>3222</v>
      </c>
      <c r="I125" s="191">
        <v>3222</v>
      </c>
      <c r="J125" s="174" t="s">
        <v>297</v>
      </c>
      <c r="K125" s="193" t="s">
        <v>345</v>
      </c>
      <c r="L125" s="478"/>
    </row>
    <row r="126" spans="2:12" s="51" customFormat="1" ht="23.25" customHeight="1">
      <c r="B126" s="629">
        <v>4</v>
      </c>
      <c r="C126" s="461" t="s">
        <v>186</v>
      </c>
      <c r="D126" s="473" t="s">
        <v>187</v>
      </c>
      <c r="E126" s="634"/>
      <c r="F126" s="471">
        <f>SUM(G127:G129)</f>
        <v>68415</v>
      </c>
      <c r="G126" s="472"/>
      <c r="H126" s="232">
        <f>SUM(H127:H129)</f>
        <v>66386</v>
      </c>
      <c r="I126" s="283">
        <f>SUM(I127:I129)</f>
        <v>66386</v>
      </c>
      <c r="J126" s="209" t="s">
        <v>298</v>
      </c>
      <c r="K126" s="172" t="s">
        <v>306</v>
      </c>
      <c r="L126" s="709" t="s">
        <v>346</v>
      </c>
    </row>
    <row r="127" spans="2:12" s="51" customFormat="1" ht="17.25" customHeight="1">
      <c r="B127" s="630"/>
      <c r="C127" s="462"/>
      <c r="D127" s="474"/>
      <c r="E127" s="635"/>
      <c r="F127" s="201" t="s">
        <v>291</v>
      </c>
      <c r="G127" s="175">
        <v>20645</v>
      </c>
      <c r="H127" s="192">
        <v>18709</v>
      </c>
      <c r="I127" s="175">
        <v>18709</v>
      </c>
      <c r="J127" s="211" t="s">
        <v>292</v>
      </c>
      <c r="K127" s="173" t="s">
        <v>307</v>
      </c>
      <c r="L127" s="710"/>
    </row>
    <row r="128" spans="2:12" s="51" customFormat="1" ht="17.25" customHeight="1">
      <c r="B128" s="630"/>
      <c r="C128" s="462"/>
      <c r="D128" s="474"/>
      <c r="E128" s="635"/>
      <c r="F128" s="201" t="s">
        <v>294</v>
      </c>
      <c r="G128" s="175">
        <v>44690</v>
      </c>
      <c r="H128" s="175">
        <v>44690</v>
      </c>
      <c r="I128" s="175">
        <v>44690</v>
      </c>
      <c r="J128" s="212" t="s">
        <v>295</v>
      </c>
      <c r="K128" s="174" t="s">
        <v>308</v>
      </c>
      <c r="L128" s="710"/>
    </row>
    <row r="129" spans="2:12" s="51" customFormat="1" ht="26.25" customHeight="1">
      <c r="B129" s="631"/>
      <c r="C129" s="463"/>
      <c r="D129" s="704"/>
      <c r="E129" s="636"/>
      <c r="F129" s="213" t="s">
        <v>309</v>
      </c>
      <c r="G129" s="176">
        <v>3080</v>
      </c>
      <c r="H129" s="176">
        <v>2987</v>
      </c>
      <c r="I129" s="176">
        <v>2987</v>
      </c>
      <c r="J129" s="284" t="s">
        <v>297</v>
      </c>
      <c r="K129" s="262" t="s">
        <v>326</v>
      </c>
      <c r="L129" s="711"/>
    </row>
    <row r="130" spans="2:12" s="51" customFormat="1" ht="17.25" customHeight="1">
      <c r="B130" s="629">
        <v>5</v>
      </c>
      <c r="C130" s="461" t="s">
        <v>203</v>
      </c>
      <c r="D130" s="473" t="s">
        <v>204</v>
      </c>
      <c r="E130" s="634"/>
      <c r="F130" s="471">
        <f>SUM(G131:G133)</f>
        <v>19481</v>
      </c>
      <c r="G130" s="472"/>
      <c r="H130" s="232">
        <f>SUM(H131:H133)</f>
        <v>22418</v>
      </c>
      <c r="I130" s="283">
        <f>SUM(I131:I133)</f>
        <v>22418</v>
      </c>
      <c r="J130" s="209" t="s">
        <v>298</v>
      </c>
      <c r="K130" s="172" t="s">
        <v>310</v>
      </c>
      <c r="L130" s="709" t="s">
        <v>261</v>
      </c>
    </row>
    <row r="131" spans="2:12" s="51" customFormat="1" ht="17.25" customHeight="1">
      <c r="B131" s="630"/>
      <c r="C131" s="462"/>
      <c r="D131" s="474"/>
      <c r="E131" s="635"/>
      <c r="F131" s="201" t="s">
        <v>291</v>
      </c>
      <c r="G131" s="175">
        <v>19481</v>
      </c>
      <c r="H131" s="175">
        <v>22418</v>
      </c>
      <c r="I131" s="175">
        <v>22418</v>
      </c>
      <c r="J131" s="211" t="s">
        <v>292</v>
      </c>
      <c r="K131" s="173" t="s">
        <v>311</v>
      </c>
      <c r="L131" s="710"/>
    </row>
    <row r="132" spans="2:12" s="51" customFormat="1" ht="17.25" customHeight="1">
      <c r="B132" s="630"/>
      <c r="C132" s="462"/>
      <c r="D132" s="474"/>
      <c r="E132" s="635"/>
      <c r="F132" s="201" t="s">
        <v>294</v>
      </c>
      <c r="G132" s="210"/>
      <c r="H132" s="175"/>
      <c r="I132" s="175"/>
      <c r="J132" s="212" t="s">
        <v>295</v>
      </c>
      <c r="K132" s="174" t="s">
        <v>312</v>
      </c>
      <c r="L132" s="710"/>
    </row>
    <row r="133" spans="2:12" s="51" customFormat="1" ht="17.25" customHeight="1">
      <c r="B133" s="630"/>
      <c r="C133" s="463"/>
      <c r="D133" s="704"/>
      <c r="E133" s="636"/>
      <c r="F133" s="213" t="s">
        <v>309</v>
      </c>
      <c r="G133" s="214"/>
      <c r="H133" s="285"/>
      <c r="I133" s="176"/>
      <c r="J133" s="284" t="s">
        <v>297</v>
      </c>
      <c r="K133" s="196" t="s">
        <v>325</v>
      </c>
      <c r="L133" s="711"/>
    </row>
    <row r="134" spans="2:12" s="51" customFormat="1" ht="21.75" customHeight="1">
      <c r="B134" s="629">
        <v>6</v>
      </c>
      <c r="C134" s="461" t="s">
        <v>232</v>
      </c>
      <c r="D134" s="717" t="s">
        <v>233</v>
      </c>
      <c r="E134" s="708"/>
      <c r="F134" s="471">
        <f>SUM(G135:G137)</f>
        <v>74439</v>
      </c>
      <c r="G134" s="472"/>
      <c r="H134" s="232">
        <f>SUM(H135:H137)</f>
        <v>79511</v>
      </c>
      <c r="I134" s="289">
        <f>SUM(I135:I137)</f>
        <v>79511</v>
      </c>
      <c r="J134" s="209" t="s">
        <v>298</v>
      </c>
      <c r="K134" s="197" t="s">
        <v>313</v>
      </c>
      <c r="L134" s="461" t="s">
        <v>320</v>
      </c>
    </row>
    <row r="135" spans="2:12" s="51" customFormat="1" ht="15" customHeight="1">
      <c r="B135" s="630"/>
      <c r="C135" s="462"/>
      <c r="D135" s="718"/>
      <c r="E135" s="635"/>
      <c r="F135" s="201" t="s">
        <v>291</v>
      </c>
      <c r="G135" s="175">
        <v>21439</v>
      </c>
      <c r="H135" s="175">
        <v>21407</v>
      </c>
      <c r="I135" s="175">
        <v>21407</v>
      </c>
      <c r="J135" s="211" t="s">
        <v>292</v>
      </c>
      <c r="K135" s="173" t="s">
        <v>318</v>
      </c>
      <c r="L135" s="462"/>
    </row>
    <row r="136" spans="2:12" s="51" customFormat="1" ht="15" customHeight="1">
      <c r="B136" s="630"/>
      <c r="C136" s="462"/>
      <c r="D136" s="718"/>
      <c r="E136" s="635"/>
      <c r="F136" s="201" t="s">
        <v>294</v>
      </c>
      <c r="G136" s="175">
        <v>48765</v>
      </c>
      <c r="H136" s="175">
        <v>53869</v>
      </c>
      <c r="I136" s="175">
        <v>53869</v>
      </c>
      <c r="J136" s="212" t="s">
        <v>295</v>
      </c>
      <c r="K136" s="174" t="s">
        <v>319</v>
      </c>
      <c r="L136" s="462"/>
    </row>
    <row r="137" spans="2:12" s="51" customFormat="1" ht="15" customHeight="1">
      <c r="B137" s="630"/>
      <c r="C137" s="720"/>
      <c r="D137" s="719"/>
      <c r="E137" s="725"/>
      <c r="F137" s="213" t="s">
        <v>309</v>
      </c>
      <c r="G137" s="176">
        <v>4235</v>
      </c>
      <c r="H137" s="176">
        <v>4235</v>
      </c>
      <c r="I137" s="176">
        <v>4235</v>
      </c>
      <c r="J137" s="215" t="s">
        <v>297</v>
      </c>
      <c r="K137" s="198" t="s">
        <v>406</v>
      </c>
      <c r="L137" s="133"/>
    </row>
    <row r="138" spans="2:12" s="51" customFormat="1" ht="20.25" customHeight="1">
      <c r="B138" s="629">
        <v>7</v>
      </c>
      <c r="C138" s="703" t="s">
        <v>250</v>
      </c>
      <c r="D138" s="772" t="s">
        <v>251</v>
      </c>
      <c r="E138" s="634"/>
      <c r="F138" s="723">
        <f>SUM(G139:G141)</f>
        <v>99948</v>
      </c>
      <c r="G138" s="724"/>
      <c r="H138" s="283">
        <f>SUM(H139:H141)</f>
        <v>99708</v>
      </c>
      <c r="I138" s="289">
        <f>SUM(I139:I141)</f>
        <v>99708</v>
      </c>
      <c r="J138" s="209" t="s">
        <v>298</v>
      </c>
      <c r="K138" s="197" t="s">
        <v>314</v>
      </c>
      <c r="L138" s="475" t="s">
        <v>546</v>
      </c>
    </row>
    <row r="139" spans="2:12" s="51" customFormat="1" ht="15" customHeight="1">
      <c r="B139" s="630"/>
      <c r="C139" s="462"/>
      <c r="D139" s="474"/>
      <c r="E139" s="635"/>
      <c r="F139" s="201" t="s">
        <v>291</v>
      </c>
      <c r="G139" s="175">
        <v>35453</v>
      </c>
      <c r="H139" s="175">
        <v>34155</v>
      </c>
      <c r="I139" s="175">
        <v>34155</v>
      </c>
      <c r="J139" s="211" t="s">
        <v>292</v>
      </c>
      <c r="K139" s="173" t="s">
        <v>324</v>
      </c>
      <c r="L139" s="476"/>
    </row>
    <row r="140" spans="2:12" s="51" customFormat="1" ht="15" customHeight="1">
      <c r="B140" s="630"/>
      <c r="C140" s="462"/>
      <c r="D140" s="474"/>
      <c r="E140" s="635"/>
      <c r="F140" s="201" t="s">
        <v>294</v>
      </c>
      <c r="G140" s="175">
        <v>64495</v>
      </c>
      <c r="H140" s="175">
        <v>65553</v>
      </c>
      <c r="I140" s="175">
        <v>65553</v>
      </c>
      <c r="J140" s="212" t="s">
        <v>295</v>
      </c>
      <c r="K140" s="174" t="s">
        <v>369</v>
      </c>
      <c r="L140" s="476"/>
    </row>
    <row r="141" spans="2:12" s="51" customFormat="1" ht="15" customHeight="1">
      <c r="B141" s="630"/>
      <c r="C141" s="463"/>
      <c r="D141" s="704"/>
      <c r="E141" s="636"/>
      <c r="F141" s="213" t="s">
        <v>309</v>
      </c>
      <c r="G141" s="214"/>
      <c r="H141" s="214"/>
      <c r="I141" s="214"/>
      <c r="J141" s="276"/>
      <c r="K141" s="198"/>
      <c r="L141" s="478"/>
    </row>
    <row r="142" spans="2:12" s="51" customFormat="1" ht="22.5" customHeight="1">
      <c r="B142" s="759">
        <v>8</v>
      </c>
      <c r="C142" s="681" t="s">
        <v>252</v>
      </c>
      <c r="D142" s="457" t="s">
        <v>288</v>
      </c>
      <c r="E142" s="811"/>
      <c r="F142" s="723">
        <f>SUM(G143:G145)</f>
        <v>20009</v>
      </c>
      <c r="G142" s="724"/>
      <c r="H142" s="283">
        <f>SUM(H143:H145)</f>
        <v>18408</v>
      </c>
      <c r="I142" s="289">
        <f>SUM(I143:I145)</f>
        <v>18408</v>
      </c>
      <c r="J142" s="209" t="s">
        <v>298</v>
      </c>
      <c r="K142" s="172" t="s">
        <v>314</v>
      </c>
      <c r="L142" s="784" t="s">
        <v>317</v>
      </c>
    </row>
    <row r="143" spans="2:12" s="51" customFormat="1" ht="18" customHeight="1">
      <c r="B143" s="760"/>
      <c r="C143" s="682"/>
      <c r="D143" s="458"/>
      <c r="E143" s="812"/>
      <c r="F143" s="201" t="s">
        <v>291</v>
      </c>
      <c r="G143" s="175">
        <v>20009</v>
      </c>
      <c r="H143" s="175">
        <v>18408</v>
      </c>
      <c r="I143" s="175">
        <v>18408</v>
      </c>
      <c r="J143" s="211" t="s">
        <v>292</v>
      </c>
      <c r="K143" s="173" t="s">
        <v>315</v>
      </c>
      <c r="L143" s="785"/>
    </row>
    <row r="144" spans="2:12" s="51" customFormat="1" ht="15" customHeight="1">
      <c r="B144" s="760"/>
      <c r="C144" s="682"/>
      <c r="D144" s="458"/>
      <c r="E144" s="812"/>
      <c r="F144" s="201" t="s">
        <v>294</v>
      </c>
      <c r="G144" s="175"/>
      <c r="H144" s="175"/>
      <c r="I144" s="175"/>
      <c r="J144" s="212" t="s">
        <v>295</v>
      </c>
      <c r="K144" s="174" t="s">
        <v>316</v>
      </c>
      <c r="L144" s="785"/>
    </row>
    <row r="145" spans="2:12" s="51" customFormat="1" ht="20.25" customHeight="1" thickBot="1">
      <c r="B145" s="761"/>
      <c r="C145" s="683"/>
      <c r="D145" s="459"/>
      <c r="E145" s="813"/>
      <c r="F145" s="213" t="s">
        <v>309</v>
      </c>
      <c r="G145" s="214"/>
      <c r="H145" s="214"/>
      <c r="I145" s="214"/>
      <c r="J145" s="287" t="s">
        <v>281</v>
      </c>
      <c r="K145" s="199" t="s">
        <v>347</v>
      </c>
      <c r="L145" s="786"/>
    </row>
    <row r="146" spans="2:12" s="51" customFormat="1" ht="22.5" customHeight="1">
      <c r="B146" s="630">
        <v>9</v>
      </c>
      <c r="C146" s="476" t="s">
        <v>366</v>
      </c>
      <c r="D146" s="458" t="s">
        <v>391</v>
      </c>
      <c r="E146" s="635"/>
      <c r="F146" s="723">
        <f>SUM(G147:G149)</f>
        <v>64157</v>
      </c>
      <c r="G146" s="724"/>
      <c r="H146" s="283">
        <f>SUM(H147:H149)</f>
        <v>62144</v>
      </c>
      <c r="I146" s="373">
        <f>SUM(I147:I149)</f>
        <v>62144</v>
      </c>
      <c r="J146" s="209" t="s">
        <v>298</v>
      </c>
      <c r="K146" s="172" t="s">
        <v>367</v>
      </c>
      <c r="L146" s="475" t="s">
        <v>390</v>
      </c>
    </row>
    <row r="147" spans="2:12" s="51" customFormat="1" ht="18" customHeight="1">
      <c r="B147" s="630"/>
      <c r="C147" s="787"/>
      <c r="D147" s="458"/>
      <c r="E147" s="635"/>
      <c r="F147" s="201" t="s">
        <v>291</v>
      </c>
      <c r="G147" s="175">
        <v>21362</v>
      </c>
      <c r="H147" s="175">
        <v>19349</v>
      </c>
      <c r="I147" s="175">
        <v>19349</v>
      </c>
      <c r="J147" s="211" t="s">
        <v>292</v>
      </c>
      <c r="K147" s="173" t="s">
        <v>388</v>
      </c>
      <c r="L147" s="476"/>
    </row>
    <row r="148" spans="2:12" s="51" customFormat="1" ht="15" customHeight="1">
      <c r="B148" s="630"/>
      <c r="C148" s="787"/>
      <c r="D148" s="458"/>
      <c r="E148" s="635"/>
      <c r="F148" s="201" t="s">
        <v>294</v>
      </c>
      <c r="G148" s="175">
        <v>42795</v>
      </c>
      <c r="H148" s="175">
        <v>42795</v>
      </c>
      <c r="I148" s="175">
        <v>42795</v>
      </c>
      <c r="J148" s="212" t="s">
        <v>295</v>
      </c>
      <c r="K148" s="174" t="s">
        <v>389</v>
      </c>
      <c r="L148" s="476"/>
    </row>
    <row r="149" spans="2:12" s="51" customFormat="1" ht="20.25" customHeight="1" thickBot="1">
      <c r="B149" s="676"/>
      <c r="C149" s="788"/>
      <c r="D149" s="460"/>
      <c r="E149" s="733"/>
      <c r="F149" s="213" t="s">
        <v>309</v>
      </c>
      <c r="G149" s="176"/>
      <c r="H149" s="176"/>
      <c r="I149" s="176"/>
      <c r="J149" s="286"/>
      <c r="K149" s="199"/>
      <c r="L149" s="145"/>
    </row>
    <row r="150" spans="2:12" s="51" customFormat="1" ht="20.25" customHeight="1">
      <c r="B150" s="629">
        <v>10</v>
      </c>
      <c r="C150" s="703" t="s">
        <v>435</v>
      </c>
      <c r="D150" s="809" t="s">
        <v>555</v>
      </c>
      <c r="E150" s="634"/>
      <c r="F150" s="723">
        <f>SUM(G151:G153)</f>
        <v>69955</v>
      </c>
      <c r="G150" s="724"/>
      <c r="H150" s="283">
        <f>SUM(H151:H153)</f>
        <v>66660.5</v>
      </c>
      <c r="I150" s="289">
        <f>SUM(I151:I153)</f>
        <v>67000</v>
      </c>
      <c r="J150" s="209" t="s">
        <v>64</v>
      </c>
      <c r="K150" s="197" t="s">
        <v>436</v>
      </c>
      <c r="L150" s="475" t="s">
        <v>552</v>
      </c>
    </row>
    <row r="151" spans="2:12" s="51" customFormat="1" ht="15" customHeight="1">
      <c r="B151" s="630"/>
      <c r="C151" s="462"/>
      <c r="D151" s="659"/>
      <c r="E151" s="635"/>
      <c r="F151" s="201" t="s">
        <v>54</v>
      </c>
      <c r="G151" s="175">
        <v>26763</v>
      </c>
      <c r="H151" s="175">
        <v>23468.5</v>
      </c>
      <c r="I151" s="175">
        <v>18062</v>
      </c>
      <c r="J151" s="211" t="s">
        <v>57</v>
      </c>
      <c r="K151" s="173" t="s">
        <v>437</v>
      </c>
      <c r="L151" s="476"/>
    </row>
    <row r="152" spans="2:12" s="51" customFormat="1" ht="15" customHeight="1">
      <c r="B152" s="630"/>
      <c r="C152" s="462"/>
      <c r="D152" s="659"/>
      <c r="E152" s="635"/>
      <c r="F152" s="201" t="s">
        <v>55</v>
      </c>
      <c r="G152" s="175">
        <v>43192</v>
      </c>
      <c r="H152" s="175">
        <v>43192</v>
      </c>
      <c r="I152" s="175">
        <v>48938</v>
      </c>
      <c r="J152" s="212" t="s">
        <v>58</v>
      </c>
      <c r="K152" s="174" t="s">
        <v>132</v>
      </c>
      <c r="L152" s="476"/>
    </row>
    <row r="153" spans="2:12" s="51" customFormat="1" ht="15" customHeight="1">
      <c r="B153" s="630"/>
      <c r="C153" s="463"/>
      <c r="D153" s="810"/>
      <c r="E153" s="636"/>
      <c r="F153" s="213" t="s">
        <v>56</v>
      </c>
      <c r="G153" s="214"/>
      <c r="H153" s="214"/>
      <c r="I153" s="214"/>
      <c r="J153" s="276"/>
      <c r="K153" s="198"/>
      <c r="L153" s="478"/>
    </row>
    <row r="154" spans="2:12" s="51" customFormat="1" ht="20.25" customHeight="1">
      <c r="B154" s="629">
        <v>11</v>
      </c>
      <c r="C154" s="703" t="s">
        <v>551</v>
      </c>
      <c r="D154" s="809" t="s">
        <v>116</v>
      </c>
      <c r="E154" s="634"/>
      <c r="F154" s="723">
        <f>SUM(G155:G157)</f>
        <v>112789</v>
      </c>
      <c r="G154" s="724"/>
      <c r="H154" s="283">
        <f>SUM(H155:H157)</f>
        <v>112789</v>
      </c>
      <c r="I154" s="289">
        <f>SUM(I155:I157)</f>
        <v>112789</v>
      </c>
      <c r="J154" s="209" t="s">
        <v>64</v>
      </c>
      <c r="K154" s="197" t="s">
        <v>483</v>
      </c>
      <c r="L154" s="475"/>
    </row>
    <row r="155" spans="2:12" s="51" customFormat="1" ht="15" customHeight="1">
      <c r="B155" s="630"/>
      <c r="C155" s="462"/>
      <c r="D155" s="659"/>
      <c r="E155" s="635"/>
      <c r="F155" s="201" t="s">
        <v>54</v>
      </c>
      <c r="G155" s="175">
        <v>38269</v>
      </c>
      <c r="H155" s="175">
        <v>38269</v>
      </c>
      <c r="I155" s="175">
        <v>38269</v>
      </c>
      <c r="J155" s="211" t="s">
        <v>57</v>
      </c>
      <c r="K155" s="173"/>
      <c r="L155" s="476"/>
    </row>
    <row r="156" spans="2:12" s="51" customFormat="1" ht="15" customHeight="1">
      <c r="B156" s="630"/>
      <c r="C156" s="462"/>
      <c r="D156" s="659"/>
      <c r="E156" s="635"/>
      <c r="F156" s="201" t="s">
        <v>55</v>
      </c>
      <c r="G156" s="175">
        <v>74520</v>
      </c>
      <c r="H156" s="175">
        <v>74520</v>
      </c>
      <c r="I156" s="175">
        <v>74520</v>
      </c>
      <c r="J156" s="212" t="s">
        <v>58</v>
      </c>
      <c r="K156" s="174"/>
      <c r="L156" s="476"/>
    </row>
    <row r="157" spans="2:12" s="51" customFormat="1" ht="15" customHeight="1">
      <c r="B157" s="630"/>
      <c r="C157" s="463"/>
      <c r="D157" s="810"/>
      <c r="E157" s="636"/>
      <c r="F157" s="213" t="s">
        <v>56</v>
      </c>
      <c r="G157" s="214"/>
      <c r="H157" s="214"/>
      <c r="I157" s="214"/>
      <c r="J157" s="276"/>
      <c r="K157" s="198"/>
      <c r="L157" s="478"/>
    </row>
    <row r="158" spans="2:12" s="51" customFormat="1" ht="20.25" customHeight="1">
      <c r="B158" s="629">
        <v>11</v>
      </c>
      <c r="C158" s="703" t="s">
        <v>551</v>
      </c>
      <c r="D158" s="809" t="s">
        <v>553</v>
      </c>
      <c r="E158" s="634" t="s">
        <v>554</v>
      </c>
      <c r="F158" s="723">
        <f>SUM(G159:G161)</f>
        <v>6952</v>
      </c>
      <c r="G158" s="724"/>
      <c r="H158" s="283">
        <f>SUM(H159:H161)</f>
        <v>6952</v>
      </c>
      <c r="I158" s="289">
        <f>SUM(I159:I161)</f>
        <v>6952</v>
      </c>
      <c r="J158" s="209" t="s">
        <v>64</v>
      </c>
      <c r="K158" s="197" t="s">
        <v>483</v>
      </c>
      <c r="L158" s="475"/>
    </row>
    <row r="159" spans="2:12" s="51" customFormat="1" ht="15" customHeight="1">
      <c r="B159" s="630"/>
      <c r="C159" s="462"/>
      <c r="D159" s="659"/>
      <c r="E159" s="635"/>
      <c r="F159" s="201" t="s">
        <v>54</v>
      </c>
      <c r="G159" s="175">
        <v>6952</v>
      </c>
      <c r="H159" s="175">
        <v>6952</v>
      </c>
      <c r="I159" s="175">
        <v>6952</v>
      </c>
      <c r="J159" s="211" t="s">
        <v>57</v>
      </c>
      <c r="K159" s="173"/>
      <c r="L159" s="476"/>
    </row>
    <row r="160" spans="2:12" s="51" customFormat="1" ht="15" customHeight="1">
      <c r="B160" s="630"/>
      <c r="C160" s="462"/>
      <c r="D160" s="659"/>
      <c r="E160" s="635"/>
      <c r="F160" s="201" t="s">
        <v>55</v>
      </c>
      <c r="G160" s="175"/>
      <c r="H160" s="175"/>
      <c r="I160" s="175"/>
      <c r="J160" s="212" t="s">
        <v>58</v>
      </c>
      <c r="K160" s="174"/>
      <c r="L160" s="476"/>
    </row>
    <row r="161" spans="2:12" s="51" customFormat="1" ht="15" customHeight="1">
      <c r="B161" s="630"/>
      <c r="C161" s="463"/>
      <c r="D161" s="810"/>
      <c r="E161" s="636"/>
      <c r="F161" s="213" t="s">
        <v>56</v>
      </c>
      <c r="G161" s="214"/>
      <c r="H161" s="214"/>
      <c r="I161" s="214"/>
      <c r="J161" s="276"/>
      <c r="K161" s="198"/>
      <c r="L161" s="478"/>
    </row>
    <row r="162" spans="2:12" s="51" customFormat="1" ht="20.25" customHeight="1">
      <c r="B162" s="47"/>
      <c r="C162" s="94"/>
      <c r="D162" s="49"/>
      <c r="E162" s="49"/>
      <c r="F162" s="50"/>
      <c r="G162" s="80"/>
      <c r="H162" s="80"/>
      <c r="I162" s="95"/>
      <c r="J162" s="96"/>
      <c r="K162" s="93"/>
      <c r="L162" s="49"/>
    </row>
    <row r="163" spans="2:12" s="51" customFormat="1" ht="16.5" customHeight="1">
      <c r="B163" s="47"/>
      <c r="C163" s="94"/>
      <c r="D163" s="92"/>
      <c r="E163" s="49"/>
      <c r="F163" s="50"/>
      <c r="G163" s="50"/>
      <c r="H163" s="50"/>
      <c r="I163" s="97"/>
      <c r="J163" s="49"/>
      <c r="K163" s="98"/>
      <c r="L163" s="99"/>
    </row>
    <row r="164" spans="2:12" s="51" customFormat="1" ht="16.5" customHeight="1">
      <c r="B164" s="47"/>
      <c r="C164" s="94"/>
      <c r="D164" s="92"/>
      <c r="E164" s="49"/>
      <c r="F164" s="50"/>
      <c r="G164" s="50"/>
      <c r="H164" s="50"/>
      <c r="I164" s="97"/>
      <c r="J164" s="49"/>
      <c r="K164" s="98"/>
      <c r="L164" s="99"/>
    </row>
    <row r="165" spans="2:12" ht="2.25" customHeight="1" thickBot="1"/>
    <row r="166" spans="2:12" ht="27" customHeight="1" thickBot="1">
      <c r="B166" s="580" t="s">
        <v>66</v>
      </c>
      <c r="C166" s="581"/>
      <c r="D166" s="581"/>
      <c r="E166" s="581"/>
      <c r="F166" s="581"/>
      <c r="G166" s="581"/>
      <c r="H166" s="581"/>
      <c r="I166" s="581"/>
      <c r="J166" s="581"/>
      <c r="K166" s="581"/>
      <c r="L166" s="581"/>
    </row>
    <row r="167" spans="2:12" ht="7.5" customHeight="1" thickBot="1"/>
    <row r="168" spans="2:12" ht="19.5" customHeight="1">
      <c r="B168" s="515" t="s">
        <v>0</v>
      </c>
      <c r="C168" s="517" t="s">
        <v>1</v>
      </c>
      <c r="D168" s="517" t="s">
        <v>3</v>
      </c>
      <c r="E168" s="517" t="s">
        <v>4</v>
      </c>
      <c r="F168" s="586"/>
      <c r="G168" s="586"/>
      <c r="H168" s="586"/>
      <c r="I168" s="586"/>
      <c r="J168" s="519" t="s">
        <v>71</v>
      </c>
      <c r="K168" s="521"/>
      <c r="L168" s="517" t="s">
        <v>60</v>
      </c>
    </row>
    <row r="169" spans="2:12" ht="15.75" customHeight="1">
      <c r="B169" s="584"/>
      <c r="C169" s="585"/>
      <c r="D169" s="585"/>
      <c r="E169" s="585"/>
      <c r="F169" s="479" t="s">
        <v>61</v>
      </c>
      <c r="G169" s="589"/>
      <c r="H169" s="100" t="s">
        <v>91</v>
      </c>
      <c r="I169" s="87" t="s">
        <v>62</v>
      </c>
      <c r="J169" s="587"/>
      <c r="K169" s="588"/>
      <c r="L169" s="585"/>
    </row>
    <row r="170" spans="2:12" ht="25.5" customHeight="1">
      <c r="B170" s="26" t="s">
        <v>11</v>
      </c>
      <c r="C170" s="627"/>
      <c r="D170" s="571"/>
      <c r="E170" s="27" t="s">
        <v>63</v>
      </c>
      <c r="F170" s="601">
        <f>SUM(F171+F175+F179+F183)</f>
        <v>109566</v>
      </c>
      <c r="G170" s="602"/>
      <c r="H170" s="170">
        <f>SUM(H171+H175+H179+H183)</f>
        <v>96328</v>
      </c>
      <c r="I170" s="271">
        <f>SUM(I171+I175+I179+I183)</f>
        <v>96328</v>
      </c>
      <c r="J170" s="301"/>
      <c r="K170" s="28"/>
      <c r="L170" s="28"/>
    </row>
    <row r="171" spans="2:12" s="51" customFormat="1" ht="15" customHeight="1">
      <c r="B171" s="633">
        <v>1</v>
      </c>
      <c r="C171" s="701" t="s">
        <v>147</v>
      </c>
      <c r="D171" s="701" t="s">
        <v>202</v>
      </c>
      <c r="E171" s="634"/>
      <c r="F171" s="544">
        <f>SUM(G172:G174)</f>
        <v>59659</v>
      </c>
      <c r="G171" s="545"/>
      <c r="H171" s="269">
        <f>SUM(H172:H174)</f>
        <v>52432</v>
      </c>
      <c r="I171" s="270">
        <f>SUM(I172:I174)</f>
        <v>52432</v>
      </c>
      <c r="J171" s="209" t="s">
        <v>64</v>
      </c>
      <c r="K171" s="298" t="s">
        <v>148</v>
      </c>
      <c r="L171" s="789" t="s">
        <v>151</v>
      </c>
    </row>
    <row r="172" spans="2:12" s="51" customFormat="1" ht="15" customHeight="1">
      <c r="B172" s="630"/>
      <c r="C172" s="692"/>
      <c r="D172" s="692"/>
      <c r="E172" s="635"/>
      <c r="F172" s="201" t="s">
        <v>253</v>
      </c>
      <c r="G172" s="175">
        <v>50479</v>
      </c>
      <c r="H172" s="190">
        <v>43252</v>
      </c>
      <c r="I172" s="191">
        <v>43252</v>
      </c>
      <c r="J172" s="211" t="s">
        <v>57</v>
      </c>
      <c r="K172" s="299" t="s">
        <v>149</v>
      </c>
      <c r="L172" s="469"/>
    </row>
    <row r="173" spans="2:12" s="51" customFormat="1" ht="15" customHeight="1">
      <c r="B173" s="630"/>
      <c r="C173" s="692"/>
      <c r="D173" s="692"/>
      <c r="E173" s="635"/>
      <c r="F173" s="201" t="s">
        <v>254</v>
      </c>
      <c r="G173" s="175">
        <v>9180</v>
      </c>
      <c r="H173" s="190">
        <v>9180</v>
      </c>
      <c r="I173" s="191">
        <v>9180</v>
      </c>
      <c r="J173" s="212" t="s">
        <v>58</v>
      </c>
      <c r="K173" s="299" t="s">
        <v>150</v>
      </c>
      <c r="L173" s="469"/>
    </row>
    <row r="174" spans="2:12" s="51" customFormat="1" ht="27.75" customHeight="1">
      <c r="B174" s="631"/>
      <c r="C174" s="702"/>
      <c r="D174" s="702"/>
      <c r="E174" s="636"/>
      <c r="F174" s="213"/>
      <c r="G174" s="214"/>
      <c r="H174" s="253"/>
      <c r="I174" s="254"/>
      <c r="J174" s="273" t="s">
        <v>84</v>
      </c>
      <c r="K174" s="300" t="s">
        <v>206</v>
      </c>
      <c r="L174" s="131"/>
    </row>
    <row r="175" spans="2:12" s="51" customFormat="1" ht="15" customHeight="1">
      <c r="B175" s="629">
        <v>2</v>
      </c>
      <c r="C175" s="750" t="s">
        <v>363</v>
      </c>
      <c r="D175" s="691" t="s">
        <v>364</v>
      </c>
      <c r="E175" s="708"/>
      <c r="F175" s="782">
        <f>SUM(G176:G178)</f>
        <v>49907</v>
      </c>
      <c r="G175" s="783"/>
      <c r="H175" s="255">
        <f>SUM(H176:H178)</f>
        <v>43896</v>
      </c>
      <c r="I175" s="256">
        <f>SUM(I176:I178)</f>
        <v>43896</v>
      </c>
      <c r="J175" s="209" t="s">
        <v>64</v>
      </c>
      <c r="K175" s="172" t="s">
        <v>365</v>
      </c>
      <c r="L175" s="468" t="s">
        <v>400</v>
      </c>
    </row>
    <row r="176" spans="2:12" s="51" customFormat="1" ht="15" customHeight="1">
      <c r="B176" s="630"/>
      <c r="C176" s="751"/>
      <c r="D176" s="692"/>
      <c r="E176" s="635"/>
      <c r="F176" s="130" t="s">
        <v>54</v>
      </c>
      <c r="G176" s="175">
        <v>49907</v>
      </c>
      <c r="H176" s="393">
        <v>43896</v>
      </c>
      <c r="I176" s="190">
        <v>43896</v>
      </c>
      <c r="J176" s="211" t="s">
        <v>57</v>
      </c>
      <c r="K176" s="184" t="s">
        <v>419</v>
      </c>
      <c r="L176" s="469"/>
    </row>
    <row r="177" spans="2:12" s="51" customFormat="1" ht="15" customHeight="1">
      <c r="B177" s="630"/>
      <c r="C177" s="751"/>
      <c r="D177" s="692"/>
      <c r="E177" s="635"/>
      <c r="F177" s="130" t="s">
        <v>55</v>
      </c>
      <c r="G177" s="72"/>
      <c r="H177" s="134"/>
      <c r="I177" s="134"/>
      <c r="J177" s="212" t="s">
        <v>58</v>
      </c>
      <c r="K177" s="184" t="s">
        <v>420</v>
      </c>
      <c r="L177" s="469"/>
    </row>
    <row r="178" spans="2:12" s="51" customFormat="1" ht="15" customHeight="1">
      <c r="B178" s="631"/>
      <c r="C178" s="752"/>
      <c r="D178" s="702"/>
      <c r="E178" s="636"/>
      <c r="F178" s="74"/>
      <c r="G178" s="75"/>
      <c r="H178" s="85"/>
      <c r="I178" s="85"/>
      <c r="J178" s="302" t="s">
        <v>84</v>
      </c>
      <c r="K178" s="116"/>
      <c r="L178" s="131"/>
    </row>
    <row r="179" spans="2:12" s="51" customFormat="1" ht="18.75" customHeight="1">
      <c r="B179" s="759">
        <v>3</v>
      </c>
      <c r="C179" s="762"/>
      <c r="D179" s="765"/>
      <c r="E179" s="801"/>
      <c r="F179" s="794">
        <f>G180+G181</f>
        <v>0</v>
      </c>
      <c r="G179" s="795"/>
      <c r="H179" s="84">
        <f>H180+H181</f>
        <v>0</v>
      </c>
      <c r="I179" s="143">
        <f>I180+I181</f>
        <v>0</v>
      </c>
      <c r="J179" s="303" t="s">
        <v>85</v>
      </c>
      <c r="K179" s="147"/>
      <c r="L179" s="779"/>
    </row>
    <row r="180" spans="2:12" s="51" customFormat="1" ht="18.75" customHeight="1">
      <c r="B180" s="760"/>
      <c r="C180" s="763"/>
      <c r="D180" s="766"/>
      <c r="E180" s="726"/>
      <c r="F180" s="37" t="s">
        <v>54</v>
      </c>
      <c r="G180" s="79"/>
      <c r="H180" s="139"/>
      <c r="I180" s="140"/>
      <c r="J180" s="304" t="s">
        <v>86</v>
      </c>
      <c r="K180" s="148"/>
      <c r="L180" s="780"/>
    </row>
    <row r="181" spans="2:12" s="51" customFormat="1" ht="18.75" customHeight="1">
      <c r="B181" s="760"/>
      <c r="C181" s="763"/>
      <c r="D181" s="766"/>
      <c r="E181" s="726"/>
      <c r="F181" s="37" t="s">
        <v>55</v>
      </c>
      <c r="G181" s="52"/>
      <c r="H181" s="52"/>
      <c r="I181" s="88"/>
      <c r="J181" s="211" t="s">
        <v>87</v>
      </c>
      <c r="K181" s="42"/>
      <c r="L181" s="780"/>
    </row>
    <row r="182" spans="2:12" s="51" customFormat="1" ht="15" customHeight="1" thickBot="1">
      <c r="B182" s="761"/>
      <c r="C182" s="764"/>
      <c r="D182" s="767"/>
      <c r="E182" s="802"/>
      <c r="F182" s="68"/>
      <c r="G182" s="76"/>
      <c r="H182" s="76"/>
      <c r="I182" s="89"/>
      <c r="J182" s="305" t="s">
        <v>84</v>
      </c>
      <c r="K182" s="77"/>
      <c r="L182" s="781"/>
    </row>
    <row r="183" spans="2:12" s="51" customFormat="1" ht="18.75" customHeight="1">
      <c r="B183" s="630">
        <v>4</v>
      </c>
      <c r="C183" s="754"/>
      <c r="D183" s="730"/>
      <c r="E183" s="635"/>
      <c r="F183" s="734">
        <f>G184+G185</f>
        <v>0</v>
      </c>
      <c r="G183" s="735"/>
      <c r="H183" s="135">
        <f>H184+H185</f>
        <v>0</v>
      </c>
      <c r="I183" s="143">
        <f>I184+I185</f>
        <v>0</v>
      </c>
      <c r="J183" s="303" t="s">
        <v>85</v>
      </c>
      <c r="K183" s="147"/>
      <c r="L183" s="779"/>
    </row>
    <row r="184" spans="2:12" s="51" customFormat="1" ht="18.75" customHeight="1">
      <c r="B184" s="630"/>
      <c r="C184" s="754"/>
      <c r="D184" s="731"/>
      <c r="E184" s="635"/>
      <c r="F184" s="37" t="s">
        <v>88</v>
      </c>
      <c r="G184" s="149"/>
      <c r="H184" s="139"/>
      <c r="I184" s="140"/>
      <c r="J184" s="304" t="s">
        <v>86</v>
      </c>
      <c r="K184" s="148"/>
      <c r="L184" s="780"/>
    </row>
    <row r="185" spans="2:12" s="51" customFormat="1" ht="18.75" customHeight="1">
      <c r="B185" s="630"/>
      <c r="C185" s="754"/>
      <c r="D185" s="731"/>
      <c r="E185" s="635"/>
      <c r="F185" s="37" t="s">
        <v>89</v>
      </c>
      <c r="G185" s="150"/>
      <c r="H185" s="150"/>
      <c r="I185" s="151"/>
      <c r="J185" s="211" t="s">
        <v>87</v>
      </c>
      <c r="K185" s="42"/>
      <c r="L185" s="780"/>
    </row>
    <row r="186" spans="2:12" s="51" customFormat="1" ht="25.5" customHeight="1" thickBot="1">
      <c r="B186" s="676"/>
      <c r="C186" s="755"/>
      <c r="D186" s="732"/>
      <c r="E186" s="733"/>
      <c r="F186" s="68"/>
      <c r="G186" s="76"/>
      <c r="H186" s="76"/>
      <c r="I186" s="89"/>
      <c r="J186" s="305"/>
      <c r="K186" s="77"/>
      <c r="L186" s="781"/>
    </row>
    <row r="187" spans="2:12" ht="15" customHeight="1" thickBot="1">
      <c r="B187" s="45"/>
      <c r="C187" s="43"/>
      <c r="D187" s="34"/>
      <c r="E187" s="34"/>
      <c r="F187" s="40"/>
      <c r="G187" s="40"/>
      <c r="H187" s="40"/>
      <c r="I187" s="44"/>
      <c r="J187" s="34"/>
      <c r="K187" s="34"/>
      <c r="L187" s="34"/>
    </row>
    <row r="188" spans="2:12" ht="18.75" customHeight="1" thickBot="1">
      <c r="B188" s="580" t="s">
        <v>90</v>
      </c>
      <c r="C188" s="581"/>
      <c r="D188" s="581"/>
      <c r="E188" s="581"/>
      <c r="F188" s="581"/>
      <c r="G188" s="581"/>
      <c r="H188" s="581"/>
      <c r="I188" s="581"/>
      <c r="J188" s="581"/>
      <c r="K188" s="581"/>
      <c r="L188" s="581"/>
    </row>
    <row r="189" spans="2:12" ht="13.5" customHeight="1" thickBot="1"/>
    <row r="190" spans="2:12" ht="18" customHeight="1">
      <c r="B190" s="582" t="s">
        <v>0</v>
      </c>
      <c r="C190" s="515" t="s">
        <v>1</v>
      </c>
      <c r="D190" s="517" t="s">
        <v>3</v>
      </c>
      <c r="E190" s="517" t="s">
        <v>4</v>
      </c>
      <c r="F190" s="586"/>
      <c r="G190" s="586"/>
      <c r="H190" s="586"/>
      <c r="I190" s="586"/>
      <c r="J190" s="519" t="s">
        <v>67</v>
      </c>
      <c r="K190" s="521"/>
      <c r="L190" s="517" t="s">
        <v>82</v>
      </c>
    </row>
    <row r="191" spans="2:12" ht="21" customHeight="1">
      <c r="B191" s="583"/>
      <c r="C191" s="584"/>
      <c r="D191" s="585"/>
      <c r="E191" s="585"/>
      <c r="F191" s="479" t="s">
        <v>69</v>
      </c>
      <c r="G191" s="589"/>
      <c r="H191" s="100" t="s">
        <v>92</v>
      </c>
      <c r="I191" s="87" t="s">
        <v>70</v>
      </c>
      <c r="J191" s="587"/>
      <c r="K191" s="588"/>
      <c r="L191" s="585"/>
    </row>
    <row r="192" spans="2:12" ht="25.5" customHeight="1">
      <c r="B192" s="46" t="s">
        <v>11</v>
      </c>
      <c r="C192" s="570">
        <v>1</v>
      </c>
      <c r="D192" s="571"/>
      <c r="E192" s="27" t="s">
        <v>65</v>
      </c>
      <c r="F192" s="601">
        <f>SUM(F193+F197+F201+F205)</f>
        <v>62110</v>
      </c>
      <c r="G192" s="602"/>
      <c r="H192" s="244">
        <f>SUM(H193+H197+H201+H205)</f>
        <v>57453.279999999999</v>
      </c>
      <c r="I192" s="245">
        <f>SUM(I193+I197+I201+I205)</f>
        <v>57453.279999999999</v>
      </c>
      <c r="J192" s="32"/>
      <c r="K192" s="28"/>
      <c r="L192" s="169"/>
    </row>
    <row r="193" spans="2:12" ht="18" customHeight="1">
      <c r="B193" s="554">
        <v>1</v>
      </c>
      <c r="C193" s="740" t="s">
        <v>126</v>
      </c>
      <c r="D193" s="790" t="s">
        <v>97</v>
      </c>
      <c r="E193" s="548"/>
      <c r="F193" s="601">
        <f>SUM(G194:G196)</f>
        <v>3293</v>
      </c>
      <c r="G193" s="602"/>
      <c r="H193" s="269">
        <f>SUM(H194:H196)</f>
        <v>3161.28</v>
      </c>
      <c r="I193" s="269">
        <f>SUM(I194:I196)</f>
        <v>3161.28</v>
      </c>
      <c r="J193" s="209" t="s">
        <v>64</v>
      </c>
      <c r="K193" s="172" t="s">
        <v>98</v>
      </c>
      <c r="L193" s="793" t="s">
        <v>101</v>
      </c>
    </row>
    <row r="194" spans="2:12" ht="15.75" customHeight="1">
      <c r="B194" s="555"/>
      <c r="C194" s="557"/>
      <c r="D194" s="791"/>
      <c r="E194" s="542"/>
      <c r="F194" s="201" t="s">
        <v>253</v>
      </c>
      <c r="G194" s="243"/>
      <c r="H194" s="243"/>
      <c r="I194" s="243"/>
      <c r="J194" s="211" t="s">
        <v>57</v>
      </c>
      <c r="K194" s="184" t="s">
        <v>99</v>
      </c>
      <c r="L194" s="623"/>
    </row>
    <row r="195" spans="2:12" ht="33" customHeight="1">
      <c r="B195" s="555"/>
      <c r="C195" s="557"/>
      <c r="D195" s="791"/>
      <c r="E195" s="542"/>
      <c r="F195" s="201" t="s">
        <v>264</v>
      </c>
      <c r="G195" s="200">
        <v>3293</v>
      </c>
      <c r="H195" s="200">
        <v>3161.28</v>
      </c>
      <c r="I195" s="200">
        <v>3161.28</v>
      </c>
      <c r="J195" s="212" t="s">
        <v>58</v>
      </c>
      <c r="K195" s="184" t="s">
        <v>100</v>
      </c>
      <c r="L195" s="623"/>
    </row>
    <row r="196" spans="2:12" ht="15.75" customHeight="1">
      <c r="B196" s="574"/>
      <c r="C196" s="558"/>
      <c r="D196" s="792"/>
      <c r="E196" s="38"/>
      <c r="F196" s="202"/>
      <c r="G196" s="202"/>
      <c r="H196" s="247"/>
      <c r="I196" s="248"/>
      <c r="J196" s="91" t="s">
        <v>102</v>
      </c>
      <c r="K196" s="351" t="s">
        <v>103</v>
      </c>
      <c r="L196" s="168"/>
    </row>
    <row r="197" spans="2:12" ht="23.25" customHeight="1">
      <c r="B197" s="554">
        <v>2</v>
      </c>
      <c r="C197" s="556" t="s">
        <v>135</v>
      </c>
      <c r="D197" s="603" t="s">
        <v>134</v>
      </c>
      <c r="E197" s="541"/>
      <c r="F197" s="611">
        <f>SUM(G198:G200)</f>
        <v>18194</v>
      </c>
      <c r="G197" s="612"/>
      <c r="H197" s="251">
        <f>SUM(H198:H200)</f>
        <v>16920</v>
      </c>
      <c r="I197" s="295">
        <f>SUM(I198:I200)</f>
        <v>16920</v>
      </c>
      <c r="J197" s="209" t="s">
        <v>81</v>
      </c>
      <c r="K197" s="172" t="s">
        <v>118</v>
      </c>
      <c r="L197" s="622" t="s">
        <v>269</v>
      </c>
    </row>
    <row r="198" spans="2:12" ht="15.75" customHeight="1">
      <c r="B198" s="555"/>
      <c r="C198" s="557"/>
      <c r="D198" s="604"/>
      <c r="E198" s="542"/>
      <c r="F198" s="201" t="s">
        <v>253</v>
      </c>
      <c r="G198" s="200">
        <v>18194</v>
      </c>
      <c r="H198" s="200">
        <v>16920</v>
      </c>
      <c r="I198" s="200">
        <v>16920</v>
      </c>
      <c r="J198" s="211" t="s">
        <v>57</v>
      </c>
      <c r="K198" s="173" t="s">
        <v>267</v>
      </c>
      <c r="L198" s="623"/>
    </row>
    <row r="199" spans="2:12" ht="14.25" customHeight="1">
      <c r="B199" s="555"/>
      <c r="C199" s="557"/>
      <c r="D199" s="604"/>
      <c r="E199" s="117"/>
      <c r="F199" s="201"/>
      <c r="G199" s="243"/>
      <c r="H199" s="243"/>
      <c r="I199" s="243"/>
      <c r="J199" s="212" t="s">
        <v>58</v>
      </c>
      <c r="K199" s="174" t="s">
        <v>268</v>
      </c>
      <c r="L199" s="623"/>
    </row>
    <row r="200" spans="2:12" ht="18.75" customHeight="1" thickBot="1">
      <c r="B200" s="555"/>
      <c r="C200" s="558"/>
      <c r="D200" s="605"/>
      <c r="E200" s="38"/>
      <c r="F200" s="202"/>
      <c r="G200" s="202"/>
      <c r="H200" s="247"/>
      <c r="I200" s="248"/>
      <c r="J200" s="352" t="s">
        <v>84</v>
      </c>
      <c r="K200" s="185"/>
      <c r="L200" s="624"/>
    </row>
    <row r="201" spans="2:12" ht="20.25" customHeight="1">
      <c r="B201" s="796">
        <v>3</v>
      </c>
      <c r="C201" s="737" t="s">
        <v>144</v>
      </c>
      <c r="D201" s="603" t="s">
        <v>145</v>
      </c>
      <c r="E201" s="541"/>
      <c r="F201" s="625">
        <f>SUM(G202:G204)</f>
        <v>18733</v>
      </c>
      <c r="G201" s="626"/>
      <c r="H201" s="296">
        <f>SUM(H202:H204)</f>
        <v>17234</v>
      </c>
      <c r="I201" s="288">
        <f>SUM(I202:I204)</f>
        <v>17234</v>
      </c>
      <c r="J201" s="209" t="s">
        <v>81</v>
      </c>
      <c r="K201" s="172" t="s">
        <v>162</v>
      </c>
      <c r="L201" s="756" t="s">
        <v>180</v>
      </c>
    </row>
    <row r="202" spans="2:12" ht="15.75" customHeight="1">
      <c r="B202" s="555"/>
      <c r="C202" s="738"/>
      <c r="D202" s="604"/>
      <c r="E202" s="542"/>
      <c r="F202" s="201" t="s">
        <v>253</v>
      </c>
      <c r="G202" s="200">
        <v>18733</v>
      </c>
      <c r="H202" s="200">
        <v>17234</v>
      </c>
      <c r="I202" s="200">
        <v>17234</v>
      </c>
      <c r="J202" s="211" t="s">
        <v>57</v>
      </c>
      <c r="K202" s="173" t="s">
        <v>163</v>
      </c>
      <c r="L202" s="757"/>
    </row>
    <row r="203" spans="2:12" ht="19.5" customHeight="1">
      <c r="B203" s="555"/>
      <c r="C203" s="738"/>
      <c r="D203" s="604"/>
      <c r="E203" s="542"/>
      <c r="F203" s="201" t="s">
        <v>264</v>
      </c>
      <c r="G203" s="243"/>
      <c r="H203" s="243"/>
      <c r="I203" s="243"/>
      <c r="J203" s="212" t="s">
        <v>58</v>
      </c>
      <c r="K203" s="174" t="s">
        <v>179</v>
      </c>
      <c r="L203" s="757"/>
    </row>
    <row r="204" spans="2:12" ht="17.25" customHeight="1" thickBot="1">
      <c r="B204" s="736"/>
      <c r="C204" s="739"/>
      <c r="D204" s="605"/>
      <c r="E204" s="38"/>
      <c r="F204" s="202"/>
      <c r="G204" s="250"/>
      <c r="H204" s="247"/>
      <c r="I204" s="248"/>
      <c r="J204" s="353" t="s">
        <v>84</v>
      </c>
      <c r="K204" s="341" t="s">
        <v>164</v>
      </c>
      <c r="L204" s="758"/>
    </row>
    <row r="205" spans="2:12" ht="18.75" customHeight="1">
      <c r="B205" s="555">
        <v>4</v>
      </c>
      <c r="C205" s="556" t="s">
        <v>190</v>
      </c>
      <c r="D205" s="748" t="s">
        <v>173</v>
      </c>
      <c r="E205" s="29"/>
      <c r="F205" s="743">
        <f>SUM(G206:G208)</f>
        <v>21890</v>
      </c>
      <c r="G205" s="744"/>
      <c r="H205" s="246">
        <f>SUM(H206:H208)</f>
        <v>20138</v>
      </c>
      <c r="I205" s="257">
        <f>SUM(I206:I208)</f>
        <v>20138</v>
      </c>
      <c r="J205" s="209" t="s">
        <v>81</v>
      </c>
      <c r="K205" s="172" t="s">
        <v>183</v>
      </c>
      <c r="L205" s="622" t="s">
        <v>174</v>
      </c>
    </row>
    <row r="206" spans="2:12" ht="15.75" customHeight="1">
      <c r="B206" s="555"/>
      <c r="C206" s="557"/>
      <c r="D206" s="749"/>
      <c r="E206" s="29"/>
      <c r="F206" s="201" t="s">
        <v>253</v>
      </c>
      <c r="G206" s="200">
        <v>21890</v>
      </c>
      <c r="H206" s="243">
        <v>20138</v>
      </c>
      <c r="I206" s="243">
        <v>20138</v>
      </c>
      <c r="J206" s="211" t="s">
        <v>57</v>
      </c>
      <c r="K206" s="173" t="s">
        <v>184</v>
      </c>
      <c r="L206" s="623"/>
    </row>
    <row r="207" spans="2:12" ht="24.75" customHeight="1">
      <c r="B207" s="555"/>
      <c r="C207" s="557"/>
      <c r="D207" s="749"/>
      <c r="E207" s="29"/>
      <c r="F207" s="201" t="s">
        <v>264</v>
      </c>
      <c r="G207" s="243"/>
      <c r="H207" s="243"/>
      <c r="I207" s="243"/>
      <c r="J207" s="212" t="s">
        <v>58</v>
      </c>
      <c r="K207" s="174" t="s">
        <v>185</v>
      </c>
      <c r="L207" s="623"/>
    </row>
    <row r="208" spans="2:12" ht="15.75" customHeight="1" thickBot="1">
      <c r="B208" s="736"/>
      <c r="C208" s="35"/>
      <c r="D208" s="118"/>
      <c r="E208" s="30"/>
      <c r="F208" s="258"/>
      <c r="G208" s="258"/>
      <c r="H208" s="259"/>
      <c r="I208" s="260"/>
      <c r="J208" s="348" t="s">
        <v>102</v>
      </c>
      <c r="K208" s="171" t="s">
        <v>182</v>
      </c>
      <c r="L208" s="753"/>
    </row>
    <row r="209" spans="2:12" ht="18.75" customHeight="1" thickBot="1">
      <c r="B209" s="580" t="s">
        <v>133</v>
      </c>
      <c r="C209" s="581"/>
      <c r="D209" s="581"/>
      <c r="E209" s="581"/>
      <c r="F209" s="581"/>
      <c r="G209" s="581"/>
      <c r="H209" s="581"/>
      <c r="I209" s="581"/>
      <c r="J209" s="581"/>
      <c r="K209" s="581"/>
      <c r="L209" s="581"/>
    </row>
    <row r="210" spans="2:12" ht="13.5" customHeight="1" thickBot="1"/>
    <row r="211" spans="2:12" ht="18" customHeight="1">
      <c r="B211" s="582" t="s">
        <v>0</v>
      </c>
      <c r="C211" s="515" t="s">
        <v>1</v>
      </c>
      <c r="D211" s="517" t="s">
        <v>3</v>
      </c>
      <c r="E211" s="517" t="s">
        <v>4</v>
      </c>
      <c r="F211" s="586"/>
      <c r="G211" s="586"/>
      <c r="H211" s="586"/>
      <c r="I211" s="586"/>
      <c r="J211" s="519" t="s">
        <v>59</v>
      </c>
      <c r="K211" s="521"/>
      <c r="L211" s="517" t="s">
        <v>82</v>
      </c>
    </row>
    <row r="212" spans="2:12" ht="21" customHeight="1">
      <c r="B212" s="583"/>
      <c r="C212" s="584"/>
      <c r="D212" s="585"/>
      <c r="E212" s="585"/>
      <c r="F212" s="479" t="s">
        <v>69</v>
      </c>
      <c r="G212" s="589"/>
      <c r="H212" s="100" t="s">
        <v>92</v>
      </c>
      <c r="I212" s="166" t="s">
        <v>70</v>
      </c>
      <c r="J212" s="587"/>
      <c r="K212" s="588"/>
      <c r="L212" s="585"/>
    </row>
    <row r="213" spans="2:12" ht="25.5" customHeight="1">
      <c r="B213" s="46" t="s">
        <v>11</v>
      </c>
      <c r="C213" s="570">
        <v>1</v>
      </c>
      <c r="D213" s="571"/>
      <c r="E213" s="27" t="s">
        <v>65</v>
      </c>
      <c r="F213" s="741">
        <f>SUM(F214+F218+F222)</f>
        <v>311136</v>
      </c>
      <c r="G213" s="742"/>
      <c r="H213" s="165">
        <f>SUM(H214+H218+H222)</f>
        <v>255357</v>
      </c>
      <c r="I213" s="167">
        <f>SUM(I214+I218+I222)</f>
        <v>255357</v>
      </c>
      <c r="J213" s="32"/>
      <c r="K213" s="28"/>
      <c r="L213" s="28"/>
    </row>
    <row r="214" spans="2:12" ht="23.25" customHeight="1">
      <c r="B214" s="554">
        <v>1</v>
      </c>
      <c r="C214" s="556" t="s">
        <v>107</v>
      </c>
      <c r="D214" s="603" t="s">
        <v>127</v>
      </c>
      <c r="E214" s="548"/>
      <c r="F214" s="620">
        <f>SUM(G215:G217)</f>
        <v>11796</v>
      </c>
      <c r="G214" s="621"/>
      <c r="H214" s="183">
        <f>SUM(H215:H217)</f>
        <v>10970</v>
      </c>
      <c r="I214" s="183">
        <f>SUM(I215:I217)</f>
        <v>10970</v>
      </c>
      <c r="J214" s="350" t="s">
        <v>81</v>
      </c>
      <c r="K214" s="172" t="s">
        <v>159</v>
      </c>
      <c r="L214" s="622" t="s">
        <v>342</v>
      </c>
    </row>
    <row r="215" spans="2:12" ht="15.75" customHeight="1">
      <c r="B215" s="555"/>
      <c r="C215" s="557"/>
      <c r="D215" s="604"/>
      <c r="E215" s="542"/>
      <c r="F215" s="201" t="s">
        <v>54</v>
      </c>
      <c r="G215" s="200">
        <v>11796</v>
      </c>
      <c r="H215" s="200">
        <v>10970</v>
      </c>
      <c r="I215" s="200">
        <v>10970</v>
      </c>
      <c r="J215" s="211" t="s">
        <v>57</v>
      </c>
      <c r="K215" s="173" t="s">
        <v>160</v>
      </c>
      <c r="L215" s="623"/>
    </row>
    <row r="216" spans="2:12" ht="14.25" customHeight="1">
      <c r="B216" s="555"/>
      <c r="C216" s="557"/>
      <c r="D216" s="604"/>
      <c r="E216" s="542"/>
      <c r="F216" s="201"/>
      <c r="G216" s="243"/>
      <c r="H216" s="243"/>
      <c r="I216" s="243"/>
      <c r="J216" s="212" t="s">
        <v>58</v>
      </c>
      <c r="K216" s="174" t="s">
        <v>161</v>
      </c>
      <c r="L216" s="623"/>
    </row>
    <row r="217" spans="2:12" ht="18.75" customHeight="1">
      <c r="B217" s="574"/>
      <c r="C217" s="558"/>
      <c r="D217" s="605"/>
      <c r="E217" s="549"/>
      <c r="F217" s="202"/>
      <c r="G217" s="202"/>
      <c r="H217" s="247"/>
      <c r="I217" s="248"/>
      <c r="J217" s="347" t="s">
        <v>84</v>
      </c>
      <c r="K217" s="185" t="s">
        <v>275</v>
      </c>
      <c r="L217" s="624"/>
    </row>
    <row r="218" spans="2:12" ht="20.25" customHeight="1">
      <c r="B218" s="554">
        <v>2</v>
      </c>
      <c r="C218" s="556" t="s">
        <v>323</v>
      </c>
      <c r="D218" s="594" t="s">
        <v>441</v>
      </c>
      <c r="E218" s="541"/>
      <c r="F218" s="625">
        <f>SUM(G219:G221)</f>
        <v>299340</v>
      </c>
      <c r="G218" s="626"/>
      <c r="H218" s="296">
        <f>SUM(H219:H221)</f>
        <v>244387</v>
      </c>
      <c r="I218" s="339">
        <f>SUM(I219:I221)</f>
        <v>244387</v>
      </c>
      <c r="J218" s="209" t="s">
        <v>81</v>
      </c>
      <c r="K218" s="172" t="s">
        <v>321</v>
      </c>
      <c r="L218" s="563" t="s">
        <v>349</v>
      </c>
    </row>
    <row r="219" spans="2:12" ht="15.75" customHeight="1">
      <c r="B219" s="555"/>
      <c r="C219" s="557"/>
      <c r="D219" s="595"/>
      <c r="E219" s="542"/>
      <c r="F219" s="201" t="s">
        <v>54</v>
      </c>
      <c r="G219" s="200">
        <v>299340</v>
      </c>
      <c r="H219" s="200">
        <v>244387</v>
      </c>
      <c r="I219" s="200">
        <v>244387</v>
      </c>
      <c r="J219" s="211" t="s">
        <v>57</v>
      </c>
      <c r="K219" s="173" t="s">
        <v>348</v>
      </c>
      <c r="L219" s="564"/>
    </row>
    <row r="220" spans="2:12" ht="22.5" customHeight="1">
      <c r="B220" s="555"/>
      <c r="C220" s="557"/>
      <c r="D220" s="595"/>
      <c r="E220" s="542"/>
      <c r="F220" s="201" t="s">
        <v>80</v>
      </c>
      <c r="G220" s="243"/>
      <c r="H220" s="243"/>
      <c r="I220" s="243"/>
      <c r="J220" s="212" t="s">
        <v>58</v>
      </c>
      <c r="K220" s="174" t="s">
        <v>392</v>
      </c>
      <c r="L220" s="564"/>
    </row>
    <row r="221" spans="2:12" ht="15" customHeight="1">
      <c r="B221" s="555"/>
      <c r="C221" s="558"/>
      <c r="D221" s="596"/>
      <c r="E221" s="153"/>
      <c r="F221" s="202"/>
      <c r="G221" s="250"/>
      <c r="H221" s="247"/>
      <c r="I221" s="248"/>
      <c r="J221" s="409" t="s">
        <v>102</v>
      </c>
      <c r="K221" s="377" t="s">
        <v>440</v>
      </c>
      <c r="L221" s="565"/>
    </row>
    <row r="222" spans="2:12" ht="18.75" customHeight="1">
      <c r="B222" s="555">
        <v>3</v>
      </c>
      <c r="C222" s="609"/>
      <c r="D222" s="541"/>
      <c r="E222" s="152"/>
      <c r="F222" s="743">
        <f>SUM(G223:G225)</f>
        <v>0</v>
      </c>
      <c r="G222" s="744"/>
      <c r="H222" s="246">
        <f>SUM(H223:H225)</f>
        <v>0</v>
      </c>
      <c r="I222" s="257">
        <f>SUM(I223:I225)</f>
        <v>0</v>
      </c>
      <c r="J222" s="209" t="s">
        <v>81</v>
      </c>
      <c r="K222" s="172"/>
      <c r="L222" s="745"/>
    </row>
    <row r="223" spans="2:12" ht="15.75" customHeight="1">
      <c r="B223" s="555"/>
      <c r="C223" s="610"/>
      <c r="D223" s="542"/>
      <c r="E223" s="152"/>
      <c r="F223" s="201" t="s">
        <v>54</v>
      </c>
      <c r="G223" s="243"/>
      <c r="H223" s="243"/>
      <c r="I223" s="243"/>
      <c r="J223" s="211" t="s">
        <v>57</v>
      </c>
      <c r="K223" s="173"/>
      <c r="L223" s="746"/>
    </row>
    <row r="224" spans="2:12" ht="24.75" customHeight="1">
      <c r="B224" s="555"/>
      <c r="C224" s="610"/>
      <c r="D224" s="542"/>
      <c r="E224" s="152"/>
      <c r="F224" s="201" t="s">
        <v>80</v>
      </c>
      <c r="G224" s="243"/>
      <c r="H224" s="243"/>
      <c r="I224" s="243"/>
      <c r="J224" s="212" t="s">
        <v>58</v>
      </c>
      <c r="K224" s="174"/>
      <c r="L224" s="746"/>
    </row>
    <row r="225" spans="2:12" ht="15.75" customHeight="1" thickBot="1">
      <c r="B225" s="736"/>
      <c r="C225" s="35"/>
      <c r="D225" s="118"/>
      <c r="E225" s="118"/>
      <c r="F225" s="258"/>
      <c r="G225" s="258"/>
      <c r="H225" s="259"/>
      <c r="I225" s="260"/>
      <c r="J225" s="348"/>
      <c r="K225" s="349"/>
      <c r="L225" s="747"/>
    </row>
    <row r="226" spans="2:12" ht="24" customHeight="1" thickBot="1">
      <c r="B226" s="580" t="s">
        <v>207</v>
      </c>
      <c r="C226" s="581"/>
      <c r="D226" s="581"/>
      <c r="E226" s="581"/>
      <c r="F226" s="581"/>
      <c r="G226" s="581"/>
      <c r="H226" s="581"/>
      <c r="I226" s="581"/>
      <c r="J226" s="581"/>
      <c r="K226" s="581"/>
      <c r="L226" s="581"/>
    </row>
    <row r="227" spans="2:12" ht="17.25" customHeight="1" thickBot="1"/>
    <row r="228" spans="2:12" ht="17.25" customHeight="1">
      <c r="B228" s="582" t="s">
        <v>0</v>
      </c>
      <c r="C228" s="515" t="s">
        <v>1</v>
      </c>
      <c r="D228" s="517" t="s">
        <v>3</v>
      </c>
      <c r="E228" s="517" t="s">
        <v>4</v>
      </c>
      <c r="F228" s="586"/>
      <c r="G228" s="586"/>
      <c r="H228" s="586"/>
      <c r="I228" s="586"/>
      <c r="J228" s="519" t="s">
        <v>59</v>
      </c>
      <c r="K228" s="521"/>
      <c r="L228" s="517" t="s">
        <v>82</v>
      </c>
    </row>
    <row r="229" spans="2:12" ht="17.25" customHeight="1">
      <c r="B229" s="583"/>
      <c r="C229" s="584"/>
      <c r="D229" s="585"/>
      <c r="E229" s="585"/>
      <c r="F229" s="479" t="s">
        <v>61</v>
      </c>
      <c r="G229" s="589"/>
      <c r="H229" s="100" t="s">
        <v>92</v>
      </c>
      <c r="I229" s="166" t="s">
        <v>62</v>
      </c>
      <c r="J229" s="587"/>
      <c r="K229" s="588"/>
      <c r="L229" s="585"/>
    </row>
    <row r="230" spans="2:12" ht="17.25" customHeight="1">
      <c r="B230" s="46" t="s">
        <v>11</v>
      </c>
      <c r="C230" s="570">
        <v>1</v>
      </c>
      <c r="D230" s="571"/>
      <c r="E230" s="27" t="s">
        <v>65</v>
      </c>
      <c r="F230" s="601">
        <f>SUM(F231+F235)</f>
        <v>194541.88</v>
      </c>
      <c r="G230" s="602"/>
      <c r="H230" s="244">
        <f>SUM(H231+H235)</f>
        <v>187025.11</v>
      </c>
      <c r="I230" s="245">
        <f>SUM(I231+I235)</f>
        <v>186403.40999999997</v>
      </c>
      <c r="J230" s="32"/>
      <c r="K230" s="28"/>
      <c r="L230" s="28"/>
    </row>
    <row r="231" spans="2:12" ht="17.25" customHeight="1">
      <c r="B231" s="554">
        <v>1</v>
      </c>
      <c r="C231" s="556" t="s">
        <v>208</v>
      </c>
      <c r="D231" s="603" t="s">
        <v>224</v>
      </c>
      <c r="E231" s="548"/>
      <c r="F231" s="611">
        <f>SUM(G232:G234)</f>
        <v>174568</v>
      </c>
      <c r="G231" s="612"/>
      <c r="H231" s="251">
        <f>SUM(H232:H234)</f>
        <v>165392.62</v>
      </c>
      <c r="I231" s="246">
        <f>SUM(I232:I234)</f>
        <v>164770.91999999998</v>
      </c>
      <c r="J231" s="298" t="s">
        <v>81</v>
      </c>
      <c r="K231" s="298" t="s">
        <v>286</v>
      </c>
      <c r="L231" s="608" t="s">
        <v>285</v>
      </c>
    </row>
    <row r="232" spans="2:12" ht="17.25" customHeight="1">
      <c r="B232" s="555"/>
      <c r="C232" s="557"/>
      <c r="D232" s="604"/>
      <c r="E232" s="542"/>
      <c r="F232" s="201" t="s">
        <v>88</v>
      </c>
      <c r="G232" s="200">
        <v>63657</v>
      </c>
      <c r="H232" s="200">
        <v>56556.7</v>
      </c>
      <c r="I232" s="200">
        <v>55935</v>
      </c>
      <c r="J232" s="299" t="s">
        <v>57</v>
      </c>
      <c r="K232" s="342" t="s">
        <v>287</v>
      </c>
      <c r="L232" s="509"/>
    </row>
    <row r="233" spans="2:12" ht="17.25" customHeight="1">
      <c r="B233" s="555"/>
      <c r="C233" s="557"/>
      <c r="D233" s="604"/>
      <c r="E233" s="542"/>
      <c r="F233" s="201" t="s">
        <v>89</v>
      </c>
      <c r="G233" s="200">
        <v>102573</v>
      </c>
      <c r="H233" s="200">
        <v>101081.92</v>
      </c>
      <c r="I233" s="200">
        <v>101081.92</v>
      </c>
      <c r="J233" s="342" t="s">
        <v>58</v>
      </c>
      <c r="K233" s="343" t="s">
        <v>284</v>
      </c>
      <c r="L233" s="509"/>
    </row>
    <row r="234" spans="2:12" ht="17.25" customHeight="1">
      <c r="B234" s="574"/>
      <c r="C234" s="558"/>
      <c r="D234" s="605"/>
      <c r="E234" s="549"/>
      <c r="F234" s="202" t="s">
        <v>225</v>
      </c>
      <c r="G234" s="203">
        <v>8338</v>
      </c>
      <c r="H234" s="272">
        <v>7754</v>
      </c>
      <c r="I234" s="291">
        <v>7754</v>
      </c>
      <c r="J234" s="344" t="s">
        <v>84</v>
      </c>
      <c r="K234" s="344" t="s">
        <v>344</v>
      </c>
      <c r="L234" s="510"/>
    </row>
    <row r="235" spans="2:12" ht="17.25" customHeight="1">
      <c r="B235" s="554">
        <v>2</v>
      </c>
      <c r="C235" s="556" t="s">
        <v>353</v>
      </c>
      <c r="D235" s="559" t="s">
        <v>370</v>
      </c>
      <c r="E235" s="541"/>
      <c r="F235" s="797">
        <f>SUM(G236:G238)</f>
        <v>19973.88</v>
      </c>
      <c r="G235" s="798"/>
      <c r="H235" s="355">
        <f>SUM(H236:H238)</f>
        <v>21632.49</v>
      </c>
      <c r="I235" s="288">
        <f>SUM(I236:I238)</f>
        <v>21632.49</v>
      </c>
      <c r="J235" s="345" t="s">
        <v>81</v>
      </c>
      <c r="K235" s="298" t="s">
        <v>357</v>
      </c>
      <c r="L235" s="563"/>
    </row>
    <row r="236" spans="2:12" ht="17.25" customHeight="1">
      <c r="B236" s="555"/>
      <c r="C236" s="557"/>
      <c r="D236" s="799"/>
      <c r="E236" s="542"/>
      <c r="F236" s="356" t="s">
        <v>54</v>
      </c>
      <c r="G236" s="357">
        <v>19973.88</v>
      </c>
      <c r="H236" s="357">
        <v>21632.49</v>
      </c>
      <c r="I236" s="357">
        <v>21632.49</v>
      </c>
      <c r="J236" s="299" t="s">
        <v>57</v>
      </c>
      <c r="K236" s="342" t="s">
        <v>371</v>
      </c>
      <c r="L236" s="564"/>
    </row>
    <row r="237" spans="2:12" ht="17.25" customHeight="1">
      <c r="B237" s="555"/>
      <c r="C237" s="557"/>
      <c r="D237" s="799"/>
      <c r="E237" s="542"/>
      <c r="F237" s="180" t="s">
        <v>80</v>
      </c>
      <c r="G237" s="33"/>
      <c r="H237" s="33"/>
      <c r="I237" s="33"/>
      <c r="J237" s="342" t="s">
        <v>58</v>
      </c>
      <c r="K237" s="343" t="s">
        <v>372</v>
      </c>
      <c r="L237" s="564"/>
    </row>
    <row r="238" spans="2:12" ht="17.25" customHeight="1" thickBot="1">
      <c r="B238" s="555"/>
      <c r="C238" s="558"/>
      <c r="D238" s="800"/>
      <c r="E238" s="178"/>
      <c r="F238" s="179"/>
      <c r="G238" s="39"/>
      <c r="H238" s="119"/>
      <c r="I238" s="90"/>
      <c r="J238" s="368" t="s">
        <v>373</v>
      </c>
      <c r="K238" s="346" t="s">
        <v>374</v>
      </c>
      <c r="L238" s="565"/>
    </row>
    <row r="239" spans="2:12" ht="23.25" customHeight="1" thickBot="1">
      <c r="B239" s="580" t="s">
        <v>209</v>
      </c>
      <c r="C239" s="581"/>
      <c r="D239" s="581"/>
      <c r="E239" s="581"/>
      <c r="F239" s="581"/>
      <c r="G239" s="581"/>
      <c r="H239" s="581"/>
      <c r="I239" s="581"/>
      <c r="J239" s="581"/>
      <c r="K239" s="581"/>
      <c r="L239" s="581"/>
    </row>
    <row r="240" spans="2:12" ht="17.25" customHeight="1" thickBot="1"/>
    <row r="241" spans="2:12" ht="17.25" customHeight="1">
      <c r="B241" s="582" t="s">
        <v>0</v>
      </c>
      <c r="C241" s="515" t="s">
        <v>1</v>
      </c>
      <c r="D241" s="517" t="s">
        <v>3</v>
      </c>
      <c r="E241" s="517" t="s">
        <v>4</v>
      </c>
      <c r="F241" s="586"/>
      <c r="G241" s="586"/>
      <c r="H241" s="586"/>
      <c r="I241" s="586"/>
      <c r="J241" s="519" t="s">
        <v>59</v>
      </c>
      <c r="K241" s="521"/>
      <c r="L241" s="517" t="s">
        <v>82</v>
      </c>
    </row>
    <row r="242" spans="2:12" ht="17.25" customHeight="1">
      <c r="B242" s="583"/>
      <c r="C242" s="584"/>
      <c r="D242" s="585"/>
      <c r="E242" s="585"/>
      <c r="F242" s="479" t="s">
        <v>61</v>
      </c>
      <c r="G242" s="589"/>
      <c r="H242" s="100" t="s">
        <v>92</v>
      </c>
      <c r="I242" s="166" t="s">
        <v>62</v>
      </c>
      <c r="J242" s="587"/>
      <c r="K242" s="588"/>
      <c r="L242" s="585"/>
    </row>
    <row r="243" spans="2:12" ht="17.25" customHeight="1">
      <c r="B243" s="46" t="s">
        <v>11</v>
      </c>
      <c r="C243" s="570"/>
      <c r="D243" s="571"/>
      <c r="E243" s="27" t="s">
        <v>65</v>
      </c>
      <c r="F243" s="601">
        <f>SUM(F244+F248)</f>
        <v>183116</v>
      </c>
      <c r="G243" s="602"/>
      <c r="H243" s="244">
        <f>SUM(H244+H248)</f>
        <v>184245</v>
      </c>
      <c r="I243" s="245">
        <f>SUM(I244+I248)</f>
        <v>184245</v>
      </c>
      <c r="J243" s="301"/>
      <c r="K243" s="340"/>
      <c r="L243" s="28"/>
    </row>
    <row r="244" spans="2:12" ht="17.25" customHeight="1">
      <c r="B244" s="554">
        <v>1</v>
      </c>
      <c r="C244" s="556" t="s">
        <v>221</v>
      </c>
      <c r="D244" s="603" t="s">
        <v>226</v>
      </c>
      <c r="E244" s="548"/>
      <c r="F244" s="611">
        <f>SUM(G245:G247)</f>
        <v>141217</v>
      </c>
      <c r="G244" s="612"/>
      <c r="H244" s="251">
        <f>SUM(H245:H247)</f>
        <v>148209</v>
      </c>
      <c r="I244" s="251">
        <f>SUM(I245:I247)</f>
        <v>148209</v>
      </c>
      <c r="J244" s="209" t="s">
        <v>81</v>
      </c>
      <c r="K244" s="172" t="s">
        <v>155</v>
      </c>
      <c r="L244" s="608" t="s">
        <v>266</v>
      </c>
    </row>
    <row r="245" spans="2:12" ht="17.25" customHeight="1">
      <c r="B245" s="555"/>
      <c r="C245" s="557"/>
      <c r="D245" s="604"/>
      <c r="E245" s="542"/>
      <c r="F245" s="201" t="s">
        <v>253</v>
      </c>
      <c r="G245" s="200">
        <v>27016</v>
      </c>
      <c r="H245" s="200">
        <v>23672</v>
      </c>
      <c r="I245" s="200">
        <v>23672</v>
      </c>
      <c r="J245" s="211" t="s">
        <v>57</v>
      </c>
      <c r="K245" s="173" t="s">
        <v>256</v>
      </c>
      <c r="L245" s="509"/>
    </row>
    <row r="246" spans="2:12" ht="17.25" customHeight="1">
      <c r="B246" s="555"/>
      <c r="C246" s="557"/>
      <c r="D246" s="604"/>
      <c r="E246" s="542"/>
      <c r="F246" s="201" t="s">
        <v>262</v>
      </c>
      <c r="G246" s="200">
        <v>108263</v>
      </c>
      <c r="H246" s="200">
        <v>121729</v>
      </c>
      <c r="I246" s="200">
        <v>121729</v>
      </c>
      <c r="J246" s="212" t="s">
        <v>58</v>
      </c>
      <c r="K246" s="174" t="s">
        <v>265</v>
      </c>
      <c r="L246" s="509"/>
    </row>
    <row r="247" spans="2:12" ht="17.25" customHeight="1">
      <c r="B247" s="574"/>
      <c r="C247" s="558"/>
      <c r="D247" s="605"/>
      <c r="E247" s="549"/>
      <c r="F247" s="202" t="s">
        <v>263</v>
      </c>
      <c r="G247" s="407">
        <v>5938</v>
      </c>
      <c r="H247" s="272">
        <v>2808</v>
      </c>
      <c r="I247" s="406">
        <v>2808</v>
      </c>
      <c r="J247" s="185" t="s">
        <v>84</v>
      </c>
      <c r="K247" s="185" t="s">
        <v>312</v>
      </c>
      <c r="L247" s="510"/>
    </row>
    <row r="248" spans="2:12" ht="17.25" customHeight="1">
      <c r="B248" s="554">
        <v>2</v>
      </c>
      <c r="C248" s="556" t="s">
        <v>210</v>
      </c>
      <c r="D248" s="803" t="s">
        <v>223</v>
      </c>
      <c r="E248" s="541"/>
      <c r="F248" s="804">
        <f>SUM(G249:G251)</f>
        <v>41899</v>
      </c>
      <c r="G248" s="805"/>
      <c r="H248" s="249">
        <f>SUM(H249:H251)</f>
        <v>36036</v>
      </c>
      <c r="I248" s="288">
        <f>SUM(I249:I251)</f>
        <v>36036</v>
      </c>
      <c r="J248" s="209" t="s">
        <v>81</v>
      </c>
      <c r="K248" s="172" t="s">
        <v>222</v>
      </c>
      <c r="L248" s="806" t="s">
        <v>282</v>
      </c>
    </row>
    <row r="249" spans="2:12" ht="17.25" customHeight="1">
      <c r="B249" s="555"/>
      <c r="C249" s="557"/>
      <c r="D249" s="799"/>
      <c r="E249" s="542"/>
      <c r="F249" s="201" t="s">
        <v>253</v>
      </c>
      <c r="G249" s="200">
        <v>41899</v>
      </c>
      <c r="H249" s="200">
        <v>36036</v>
      </c>
      <c r="I249" s="200">
        <v>36036</v>
      </c>
      <c r="J249" s="211" t="s">
        <v>57</v>
      </c>
      <c r="K249" s="173" t="s">
        <v>279</v>
      </c>
      <c r="L249" s="807"/>
    </row>
    <row r="250" spans="2:12" ht="17.25" customHeight="1">
      <c r="B250" s="555"/>
      <c r="C250" s="557"/>
      <c r="D250" s="799"/>
      <c r="E250" s="542"/>
      <c r="F250" s="201" t="s">
        <v>264</v>
      </c>
      <c r="G250" s="243"/>
      <c r="H250" s="243"/>
      <c r="I250" s="243"/>
      <c r="J250" s="212" t="s">
        <v>58</v>
      </c>
      <c r="K250" s="174" t="s">
        <v>280</v>
      </c>
      <c r="L250" s="807"/>
    </row>
    <row r="251" spans="2:12" ht="17.25" customHeight="1" thickBot="1">
      <c r="B251" s="555"/>
      <c r="C251" s="558"/>
      <c r="D251" s="800"/>
      <c r="E251" s="178"/>
      <c r="F251" s="202" t="s">
        <v>262</v>
      </c>
      <c r="G251" s="250"/>
      <c r="H251" s="247"/>
      <c r="I251" s="248"/>
      <c r="J251" s="341" t="s">
        <v>84</v>
      </c>
      <c r="K251" s="341" t="s">
        <v>268</v>
      </c>
      <c r="L251" s="808"/>
    </row>
    <row r="252" spans="2:12" ht="23.25" customHeight="1" thickBot="1">
      <c r="B252" s="580" t="s">
        <v>211</v>
      </c>
      <c r="C252" s="581"/>
      <c r="D252" s="581"/>
      <c r="E252" s="581"/>
      <c r="F252" s="581"/>
      <c r="G252" s="581"/>
      <c r="H252" s="581"/>
      <c r="I252" s="581"/>
      <c r="J252" s="581"/>
      <c r="K252" s="581"/>
      <c r="L252" s="581"/>
    </row>
    <row r="253" spans="2:12" ht="17.25" customHeight="1" thickBot="1"/>
    <row r="254" spans="2:12" ht="17.25" customHeight="1">
      <c r="B254" s="582" t="s">
        <v>0</v>
      </c>
      <c r="C254" s="515" t="s">
        <v>1</v>
      </c>
      <c r="D254" s="517" t="s">
        <v>3</v>
      </c>
      <c r="E254" s="517" t="s">
        <v>4</v>
      </c>
      <c r="F254" s="586"/>
      <c r="G254" s="586"/>
      <c r="H254" s="586"/>
      <c r="I254" s="586"/>
      <c r="J254" s="519" t="s">
        <v>59</v>
      </c>
      <c r="K254" s="521"/>
      <c r="L254" s="517" t="s">
        <v>82</v>
      </c>
    </row>
    <row r="255" spans="2:12" ht="17.25" customHeight="1">
      <c r="B255" s="583"/>
      <c r="C255" s="584"/>
      <c r="D255" s="585"/>
      <c r="E255" s="585"/>
      <c r="F255" s="479" t="s">
        <v>61</v>
      </c>
      <c r="G255" s="589"/>
      <c r="H255" s="100" t="s">
        <v>92</v>
      </c>
      <c r="I255" s="166" t="s">
        <v>62</v>
      </c>
      <c r="J255" s="587"/>
      <c r="K255" s="588"/>
      <c r="L255" s="585"/>
    </row>
    <row r="256" spans="2:12" ht="17.25" customHeight="1">
      <c r="B256" s="46" t="s">
        <v>11</v>
      </c>
      <c r="C256" s="570"/>
      <c r="D256" s="571"/>
      <c r="E256" s="27" t="s">
        <v>65</v>
      </c>
      <c r="F256" s="601">
        <f>SUM(F257+F261)</f>
        <v>168763</v>
      </c>
      <c r="G256" s="602"/>
      <c r="H256" s="244">
        <f>SUM(H257+H261)</f>
        <v>157398.43</v>
      </c>
      <c r="I256" s="245">
        <f>SUM(I257+I261)</f>
        <v>157398.43</v>
      </c>
      <c r="J256" s="32"/>
      <c r="K256" s="340"/>
      <c r="L256" s="28"/>
    </row>
    <row r="257" spans="2:12" ht="17.25" customHeight="1">
      <c r="B257" s="554">
        <v>1</v>
      </c>
      <c r="C257" s="556" t="s">
        <v>212</v>
      </c>
      <c r="D257" s="603" t="s">
        <v>219</v>
      </c>
      <c r="E257" s="548"/>
      <c r="F257" s="606">
        <f>SUM(G258:G260)</f>
        <v>16773</v>
      </c>
      <c r="G257" s="607"/>
      <c r="H257" s="358">
        <f>SUM(H258:H260)</f>
        <v>15100</v>
      </c>
      <c r="I257" s="358">
        <f>SUM(I258:I260)</f>
        <v>15100</v>
      </c>
      <c r="J257" s="172" t="s">
        <v>215</v>
      </c>
      <c r="K257" s="172" t="s">
        <v>214</v>
      </c>
      <c r="L257" s="608" t="s">
        <v>213</v>
      </c>
    </row>
    <row r="258" spans="2:12" ht="17.25" customHeight="1">
      <c r="B258" s="555"/>
      <c r="C258" s="557"/>
      <c r="D258" s="604"/>
      <c r="E258" s="542"/>
      <c r="F258" s="359" t="s">
        <v>54</v>
      </c>
      <c r="G258" s="360">
        <v>16773</v>
      </c>
      <c r="H258" s="361">
        <v>15100</v>
      </c>
      <c r="I258" s="360">
        <v>15100</v>
      </c>
      <c r="J258" s="184" t="s">
        <v>216</v>
      </c>
      <c r="K258" s="173" t="s">
        <v>259</v>
      </c>
      <c r="L258" s="509"/>
    </row>
    <row r="259" spans="2:12" ht="17.25" customHeight="1">
      <c r="B259" s="555"/>
      <c r="C259" s="557"/>
      <c r="D259" s="604"/>
      <c r="E259" s="542"/>
      <c r="F259" s="359"/>
      <c r="G259" s="361"/>
      <c r="H259" s="361"/>
      <c r="I259" s="361"/>
      <c r="J259" s="173" t="s">
        <v>217</v>
      </c>
      <c r="K259" s="174" t="s">
        <v>260</v>
      </c>
      <c r="L259" s="509"/>
    </row>
    <row r="260" spans="2:12" ht="17.25" customHeight="1">
      <c r="B260" s="574"/>
      <c r="C260" s="558"/>
      <c r="D260" s="605"/>
      <c r="E260" s="549"/>
      <c r="F260" s="362"/>
      <c r="G260" s="362"/>
      <c r="H260" s="362"/>
      <c r="I260" s="363"/>
      <c r="J260" s="185" t="s">
        <v>218</v>
      </c>
      <c r="K260" s="185" t="s">
        <v>350</v>
      </c>
      <c r="L260" s="510"/>
    </row>
    <row r="261" spans="2:12" ht="17.25" customHeight="1">
      <c r="B261" s="554">
        <v>2</v>
      </c>
      <c r="C261" s="556" t="s">
        <v>330</v>
      </c>
      <c r="D261" s="594" t="s">
        <v>331</v>
      </c>
      <c r="E261" s="541"/>
      <c r="F261" s="597">
        <f>SUM(G262:G265)</f>
        <v>151990</v>
      </c>
      <c r="G261" s="597"/>
      <c r="H261" s="364">
        <f>SUM(H262:H265)</f>
        <v>142298.43</v>
      </c>
      <c r="I261" s="365">
        <f>SUM(I262:I265)</f>
        <v>142298.43</v>
      </c>
      <c r="J261" s="172" t="s">
        <v>215</v>
      </c>
      <c r="K261" s="172" t="s">
        <v>479</v>
      </c>
      <c r="L261" s="806" t="s">
        <v>482</v>
      </c>
    </row>
    <row r="262" spans="2:12" ht="21" customHeight="1">
      <c r="B262" s="555"/>
      <c r="C262" s="557"/>
      <c r="D262" s="595"/>
      <c r="E262" s="542"/>
      <c r="F262" s="359" t="s">
        <v>54</v>
      </c>
      <c r="G262" s="360">
        <v>77726</v>
      </c>
      <c r="H262" s="360">
        <v>68635.429999999993</v>
      </c>
      <c r="I262" s="360">
        <v>68635.429999999993</v>
      </c>
      <c r="J262" s="184" t="s">
        <v>216</v>
      </c>
      <c r="K262" s="173" t="s">
        <v>480</v>
      </c>
      <c r="L262" s="807"/>
    </row>
    <row r="263" spans="2:12" ht="35.25" customHeight="1">
      <c r="B263" s="555"/>
      <c r="C263" s="557"/>
      <c r="D263" s="595"/>
      <c r="E263" s="542"/>
      <c r="F263" s="359" t="s">
        <v>384</v>
      </c>
      <c r="G263" s="360">
        <v>31810</v>
      </c>
      <c r="H263" s="360">
        <v>31810</v>
      </c>
      <c r="I263" s="360">
        <v>31810</v>
      </c>
      <c r="J263" s="173" t="s">
        <v>416</v>
      </c>
      <c r="K263" s="174" t="s">
        <v>560</v>
      </c>
      <c r="L263" s="807"/>
    </row>
    <row r="264" spans="2:12" ht="26.25" customHeight="1">
      <c r="B264" s="555"/>
      <c r="C264" s="557"/>
      <c r="D264" s="595"/>
      <c r="E264" s="542"/>
      <c r="F264" s="359" t="s">
        <v>80</v>
      </c>
      <c r="G264" s="360">
        <v>3850</v>
      </c>
      <c r="H264" s="360">
        <v>3249</v>
      </c>
      <c r="I264" s="360">
        <v>3249</v>
      </c>
      <c r="J264" s="173" t="s">
        <v>481</v>
      </c>
      <c r="K264" s="174" t="s">
        <v>561</v>
      </c>
      <c r="L264" s="807"/>
    </row>
    <row r="265" spans="2:12" ht="29.25" customHeight="1">
      <c r="B265" s="555"/>
      <c r="C265" s="558"/>
      <c r="D265" s="596"/>
      <c r="E265" s="178"/>
      <c r="F265" s="362" t="s">
        <v>55</v>
      </c>
      <c r="G265" s="366">
        <v>38604</v>
      </c>
      <c r="H265" s="405">
        <v>38604</v>
      </c>
      <c r="I265" s="405">
        <v>38604</v>
      </c>
      <c r="J265" s="181"/>
      <c r="K265" s="177"/>
      <c r="L265" s="808"/>
    </row>
    <row r="266" spans="2:12" ht="35.25" customHeight="1" thickBot="1"/>
    <row r="267" spans="2:12" ht="23.25" customHeight="1" thickBot="1">
      <c r="B267" s="580" t="s">
        <v>418</v>
      </c>
      <c r="C267" s="581"/>
      <c r="D267" s="581"/>
      <c r="E267" s="581"/>
      <c r="F267" s="581"/>
      <c r="G267" s="581"/>
      <c r="H267" s="581"/>
      <c r="I267" s="581"/>
      <c r="J267" s="581"/>
      <c r="K267" s="581"/>
      <c r="L267" s="581"/>
    </row>
    <row r="268" spans="2:12" ht="17.25" customHeight="1" thickBot="1"/>
    <row r="269" spans="2:12" ht="17.25" customHeight="1">
      <c r="B269" s="582" t="s">
        <v>0</v>
      </c>
      <c r="C269" s="515" t="s">
        <v>1</v>
      </c>
      <c r="D269" s="517" t="s">
        <v>3</v>
      </c>
      <c r="E269" s="517" t="s">
        <v>4</v>
      </c>
      <c r="F269" s="586"/>
      <c r="G269" s="586"/>
      <c r="H269" s="586"/>
      <c r="I269" s="586"/>
      <c r="J269" s="519" t="s">
        <v>59</v>
      </c>
      <c r="K269" s="521"/>
      <c r="L269" s="517" t="s">
        <v>82</v>
      </c>
    </row>
    <row r="270" spans="2:12" ht="17.25" customHeight="1">
      <c r="B270" s="583"/>
      <c r="C270" s="584"/>
      <c r="D270" s="585"/>
      <c r="E270" s="585"/>
      <c r="F270" s="479" t="s">
        <v>61</v>
      </c>
      <c r="G270" s="589"/>
      <c r="H270" s="100" t="s">
        <v>92</v>
      </c>
      <c r="I270" s="166" t="s">
        <v>62</v>
      </c>
      <c r="J270" s="587"/>
      <c r="K270" s="588"/>
      <c r="L270" s="585"/>
    </row>
    <row r="271" spans="2:12" ht="17.25" customHeight="1">
      <c r="B271" s="46" t="s">
        <v>11</v>
      </c>
      <c r="C271" s="570"/>
      <c r="D271" s="571"/>
      <c r="E271" s="27" t="s">
        <v>65</v>
      </c>
      <c r="F271" s="601">
        <f>SUM(F272+F276)</f>
        <v>166706</v>
      </c>
      <c r="G271" s="602"/>
      <c r="H271" s="244">
        <f>SUM(H272+H276)</f>
        <v>152554.94</v>
      </c>
      <c r="I271" s="245">
        <f>SUM(I272+I276)</f>
        <v>152554.94</v>
      </c>
      <c r="J271" s="32"/>
      <c r="K271" s="28"/>
      <c r="L271" s="28"/>
    </row>
    <row r="272" spans="2:12" ht="17.25" customHeight="1">
      <c r="B272" s="554">
        <v>1</v>
      </c>
      <c r="C272" s="556" t="s">
        <v>376</v>
      </c>
      <c r="D272" s="603" t="s">
        <v>377</v>
      </c>
      <c r="E272" s="548"/>
      <c r="F272" s="606">
        <f>SUM(G273:G275)</f>
        <v>67366</v>
      </c>
      <c r="G272" s="607"/>
      <c r="H272" s="358">
        <f>SUM(H273:H275)</f>
        <v>65166</v>
      </c>
      <c r="I272" s="358">
        <f>SUM(I273:I275)</f>
        <v>65166</v>
      </c>
      <c r="J272" s="172" t="s">
        <v>215</v>
      </c>
      <c r="K272" s="172" t="s">
        <v>380</v>
      </c>
      <c r="L272" s="608" t="s">
        <v>401</v>
      </c>
    </row>
    <row r="273" spans="2:12" ht="17.25" customHeight="1">
      <c r="B273" s="555"/>
      <c r="C273" s="557"/>
      <c r="D273" s="604"/>
      <c r="E273" s="542"/>
      <c r="F273" s="359" t="s">
        <v>54</v>
      </c>
      <c r="G273" s="360">
        <v>21582</v>
      </c>
      <c r="H273" s="361">
        <v>19558</v>
      </c>
      <c r="I273" s="360">
        <v>19558</v>
      </c>
      <c r="J273" s="184" t="s">
        <v>57</v>
      </c>
      <c r="K273" s="173" t="s">
        <v>393</v>
      </c>
      <c r="L273" s="509"/>
    </row>
    <row r="274" spans="2:12" ht="17.25" customHeight="1">
      <c r="B274" s="555"/>
      <c r="C274" s="557"/>
      <c r="D274" s="604"/>
      <c r="E274" s="542"/>
      <c r="F274" s="359" t="s">
        <v>378</v>
      </c>
      <c r="G274" s="360">
        <v>41538</v>
      </c>
      <c r="H274" s="361">
        <v>41538</v>
      </c>
      <c r="I274" s="361">
        <v>41538</v>
      </c>
      <c r="J274" s="173" t="s">
        <v>217</v>
      </c>
      <c r="K274" s="174" t="s">
        <v>394</v>
      </c>
      <c r="L274" s="509"/>
    </row>
    <row r="275" spans="2:12" ht="17.25" customHeight="1">
      <c r="B275" s="574"/>
      <c r="C275" s="558"/>
      <c r="D275" s="605"/>
      <c r="E275" s="549"/>
      <c r="F275" s="362" t="s">
        <v>379</v>
      </c>
      <c r="G275" s="366">
        <v>4246</v>
      </c>
      <c r="H275" s="404">
        <v>4070</v>
      </c>
      <c r="I275" s="399">
        <v>4070</v>
      </c>
      <c r="J275" s="185" t="s">
        <v>218</v>
      </c>
      <c r="K275" s="185" t="s">
        <v>429</v>
      </c>
      <c r="L275" s="510"/>
    </row>
    <row r="276" spans="2:12" ht="17.25" customHeight="1">
      <c r="B276" s="554">
        <v>2</v>
      </c>
      <c r="C276" s="556" t="s">
        <v>381</v>
      </c>
      <c r="D276" s="594" t="s">
        <v>382</v>
      </c>
      <c r="E276" s="541"/>
      <c r="F276" s="597">
        <f>SUM(G277:G279)</f>
        <v>99340</v>
      </c>
      <c r="G276" s="597"/>
      <c r="H276" s="372">
        <f>SUM(H277:H279)</f>
        <v>87388.94</v>
      </c>
      <c r="I276" s="394">
        <f>SUM(I277:I279)</f>
        <v>87388.94</v>
      </c>
      <c r="J276" s="400" t="s">
        <v>215</v>
      </c>
      <c r="K276" s="400" t="s">
        <v>383</v>
      </c>
      <c r="L276" s="598" t="s">
        <v>414</v>
      </c>
    </row>
    <row r="277" spans="2:12" ht="17.25" customHeight="1">
      <c r="B277" s="555"/>
      <c r="C277" s="557"/>
      <c r="D277" s="595"/>
      <c r="E277" s="542"/>
      <c r="F277" s="359" t="s">
        <v>54</v>
      </c>
      <c r="G277" s="360">
        <v>99340</v>
      </c>
      <c r="H277" s="360">
        <v>87388.94</v>
      </c>
      <c r="I277" s="360">
        <v>87388.94</v>
      </c>
      <c r="J277" s="400" t="s">
        <v>57</v>
      </c>
      <c r="K277" s="401" t="s">
        <v>413</v>
      </c>
      <c r="L277" s="599"/>
    </row>
    <row r="278" spans="2:12" ht="26.25" customHeight="1">
      <c r="B278" s="555"/>
      <c r="C278" s="557"/>
      <c r="D278" s="595"/>
      <c r="E278" s="542"/>
      <c r="F278" s="359" t="s">
        <v>80</v>
      </c>
      <c r="G278" s="360"/>
      <c r="H278" s="360"/>
      <c r="I278" s="360"/>
      <c r="J278" s="401" t="s">
        <v>416</v>
      </c>
      <c r="K278" s="402" t="s">
        <v>417</v>
      </c>
      <c r="L278" s="599"/>
    </row>
    <row r="279" spans="2:12" ht="29.25" customHeight="1">
      <c r="B279" s="555"/>
      <c r="C279" s="558"/>
      <c r="D279" s="596"/>
      <c r="E279" s="371"/>
      <c r="F279" s="362" t="s">
        <v>55</v>
      </c>
      <c r="G279" s="366"/>
      <c r="H279" s="366"/>
      <c r="I279" s="366"/>
      <c r="J279" s="403" t="s">
        <v>415</v>
      </c>
      <c r="K279" s="408" t="s">
        <v>439</v>
      </c>
      <c r="L279" s="600"/>
    </row>
    <row r="280" spans="2:12" ht="35.25" customHeight="1" thickBot="1"/>
    <row r="281" spans="2:12" ht="23.25" customHeight="1" thickBot="1">
      <c r="B281" s="580" t="s">
        <v>385</v>
      </c>
      <c r="C281" s="581"/>
      <c r="D281" s="581"/>
      <c r="E281" s="581"/>
      <c r="F281" s="581"/>
      <c r="G281" s="581"/>
      <c r="H281" s="581"/>
      <c r="I281" s="581"/>
      <c r="J281" s="581"/>
      <c r="K281" s="581"/>
      <c r="L281" s="581"/>
    </row>
    <row r="282" spans="2:12" ht="17.25" customHeight="1" thickBot="1"/>
    <row r="283" spans="2:12" ht="17.25" customHeight="1">
      <c r="B283" s="582" t="s">
        <v>0</v>
      </c>
      <c r="C283" s="515" t="s">
        <v>1</v>
      </c>
      <c r="D283" s="517" t="s">
        <v>3</v>
      </c>
      <c r="E283" s="517" t="s">
        <v>4</v>
      </c>
      <c r="F283" s="586"/>
      <c r="G283" s="586"/>
      <c r="H283" s="586"/>
      <c r="I283" s="586"/>
      <c r="J283" s="519" t="s">
        <v>59</v>
      </c>
      <c r="K283" s="521"/>
      <c r="L283" s="517" t="s">
        <v>82</v>
      </c>
    </row>
    <row r="284" spans="2:12" ht="17.25" customHeight="1">
      <c r="B284" s="583"/>
      <c r="C284" s="584"/>
      <c r="D284" s="585"/>
      <c r="E284" s="585"/>
      <c r="F284" s="479" t="s">
        <v>61</v>
      </c>
      <c r="G284" s="589"/>
      <c r="H284" s="100" t="s">
        <v>72</v>
      </c>
      <c r="I284" s="166" t="s">
        <v>62</v>
      </c>
      <c r="J284" s="587"/>
      <c r="K284" s="588"/>
      <c r="L284" s="585"/>
    </row>
    <row r="285" spans="2:12" ht="17.25" customHeight="1">
      <c r="B285" s="46" t="s">
        <v>11</v>
      </c>
      <c r="C285" s="570"/>
      <c r="D285" s="571"/>
      <c r="E285" s="27" t="s">
        <v>65</v>
      </c>
      <c r="F285" s="572">
        <f>SUM(F286+F290+F294)</f>
        <v>67749</v>
      </c>
      <c r="G285" s="573"/>
      <c r="H285" s="378">
        <f>SUM(H286+H290+H294)</f>
        <v>63534</v>
      </c>
      <c r="I285" s="379">
        <f>SUM(I286+I290+I294)</f>
        <v>63534</v>
      </c>
      <c r="J285" s="380"/>
      <c r="K285" s="389"/>
      <c r="L285" s="28"/>
    </row>
    <row r="286" spans="2:12" ht="17.25" customHeight="1">
      <c r="B286" s="554">
        <v>1</v>
      </c>
      <c r="C286" s="556" t="s">
        <v>386</v>
      </c>
      <c r="D286" s="559" t="s">
        <v>398</v>
      </c>
      <c r="E286" s="548"/>
      <c r="F286" s="575">
        <f>SUM(G287:G289)</f>
        <v>25696</v>
      </c>
      <c r="G286" s="576"/>
      <c r="H286" s="381">
        <f>SUM(H287:H289)</f>
        <v>25080</v>
      </c>
      <c r="I286" s="381">
        <f>SUM(I287:I289)</f>
        <v>25080</v>
      </c>
      <c r="J286" s="298" t="s">
        <v>81</v>
      </c>
      <c r="K286" s="298" t="s">
        <v>380</v>
      </c>
      <c r="L286" s="590" t="s">
        <v>395</v>
      </c>
    </row>
    <row r="287" spans="2:12" ht="17.25" customHeight="1">
      <c r="B287" s="555"/>
      <c r="C287" s="557"/>
      <c r="D287" s="560"/>
      <c r="E287" s="542"/>
      <c r="F287" s="382" t="s">
        <v>54</v>
      </c>
      <c r="G287" s="383">
        <v>21450</v>
      </c>
      <c r="H287" s="383">
        <v>25080</v>
      </c>
      <c r="I287" s="383">
        <v>25080</v>
      </c>
      <c r="J287" s="299" t="s">
        <v>57</v>
      </c>
      <c r="K287" s="342" t="s">
        <v>393</v>
      </c>
      <c r="L287" s="591"/>
    </row>
    <row r="288" spans="2:12" ht="17.25" customHeight="1">
      <c r="B288" s="555"/>
      <c r="C288" s="557"/>
      <c r="D288" s="560"/>
      <c r="E288" s="542"/>
      <c r="F288" s="382" t="s">
        <v>55</v>
      </c>
      <c r="G288" s="383"/>
      <c r="H288" s="384"/>
      <c r="I288" s="384"/>
      <c r="J288" s="342" t="s">
        <v>58</v>
      </c>
      <c r="K288" s="343" t="s">
        <v>394</v>
      </c>
      <c r="L288" s="591"/>
    </row>
    <row r="289" spans="2:12" ht="17.25" customHeight="1">
      <c r="B289" s="574"/>
      <c r="C289" s="558"/>
      <c r="D289" s="561"/>
      <c r="E289" s="549"/>
      <c r="F289" s="385" t="s">
        <v>83</v>
      </c>
      <c r="G289" s="386">
        <v>4246</v>
      </c>
      <c r="H289" s="385"/>
      <c r="I289" s="387"/>
      <c r="J289" s="344" t="s">
        <v>84</v>
      </c>
      <c r="K289" s="344" t="s">
        <v>438</v>
      </c>
      <c r="L289" s="592"/>
    </row>
    <row r="290" spans="2:12" ht="17.25" customHeight="1">
      <c r="B290" s="554">
        <v>2</v>
      </c>
      <c r="C290" s="556" t="s">
        <v>387</v>
      </c>
      <c r="D290" s="559" t="s">
        <v>399</v>
      </c>
      <c r="E290" s="541"/>
      <c r="F290" s="562">
        <f>SUM(G291:G293)</f>
        <v>21450</v>
      </c>
      <c r="G290" s="562"/>
      <c r="H290" s="388">
        <f>SUM(H291:H293)</f>
        <v>19500</v>
      </c>
      <c r="I290" s="388">
        <f>SUM(I291:I293)</f>
        <v>19500</v>
      </c>
      <c r="J290" s="298" t="s">
        <v>81</v>
      </c>
      <c r="K290" s="298" t="s">
        <v>383</v>
      </c>
      <c r="L290" s="563" t="s">
        <v>396</v>
      </c>
    </row>
    <row r="291" spans="2:12" ht="17.25" customHeight="1">
      <c r="B291" s="555"/>
      <c r="C291" s="557"/>
      <c r="D291" s="560"/>
      <c r="E291" s="542"/>
      <c r="F291" s="382" t="s">
        <v>54</v>
      </c>
      <c r="G291" s="383">
        <v>21450</v>
      </c>
      <c r="H291" s="383">
        <v>19500</v>
      </c>
      <c r="I291" s="383">
        <v>19500</v>
      </c>
      <c r="J291" s="299" t="s">
        <v>57</v>
      </c>
      <c r="K291" s="342" t="s">
        <v>296</v>
      </c>
      <c r="L291" s="564"/>
    </row>
    <row r="292" spans="2:12" ht="26.25" customHeight="1">
      <c r="B292" s="555"/>
      <c r="C292" s="557"/>
      <c r="D292" s="560"/>
      <c r="E292" s="542"/>
      <c r="F292" s="382" t="s">
        <v>80</v>
      </c>
      <c r="G292" s="383"/>
      <c r="H292" s="383"/>
      <c r="I292" s="383"/>
      <c r="J292" s="342" t="s">
        <v>58</v>
      </c>
      <c r="K292" s="343" t="s">
        <v>397</v>
      </c>
      <c r="L292" s="564"/>
    </row>
    <row r="293" spans="2:12" ht="29.25" customHeight="1">
      <c r="B293" s="555"/>
      <c r="C293" s="558"/>
      <c r="D293" s="561"/>
      <c r="E293" s="376"/>
      <c r="F293" s="385" t="s">
        <v>55</v>
      </c>
      <c r="G293" s="386"/>
      <c r="H293" s="386"/>
      <c r="I293" s="386"/>
      <c r="J293" s="375"/>
      <c r="K293" s="346"/>
      <c r="L293" s="565"/>
    </row>
    <row r="294" spans="2:12" ht="17.25" customHeight="1">
      <c r="B294" s="554">
        <v>3</v>
      </c>
      <c r="C294" s="556" t="s">
        <v>409</v>
      </c>
      <c r="D294" s="559" t="s">
        <v>407</v>
      </c>
      <c r="E294" s="541"/>
      <c r="F294" s="562">
        <f>SUM(G295:G297)</f>
        <v>20603</v>
      </c>
      <c r="G294" s="562"/>
      <c r="H294" s="388">
        <f>SUM(H295:H297)</f>
        <v>18954</v>
      </c>
      <c r="I294" s="388">
        <f>SUM(I295:I297)</f>
        <v>18954</v>
      </c>
      <c r="J294" s="298" t="s">
        <v>81</v>
      </c>
      <c r="K294" s="298" t="s">
        <v>408</v>
      </c>
      <c r="L294" s="563" t="s">
        <v>410</v>
      </c>
    </row>
    <row r="295" spans="2:12" ht="17.25" customHeight="1">
      <c r="B295" s="555"/>
      <c r="C295" s="557"/>
      <c r="D295" s="560"/>
      <c r="E295" s="542"/>
      <c r="F295" s="382" t="s">
        <v>54</v>
      </c>
      <c r="G295" s="383">
        <v>20603</v>
      </c>
      <c r="H295" s="383">
        <v>18954</v>
      </c>
      <c r="I295" s="383">
        <v>18954</v>
      </c>
      <c r="J295" s="299" t="s">
        <v>57</v>
      </c>
      <c r="K295" s="342" t="s">
        <v>421</v>
      </c>
      <c r="L295" s="564"/>
    </row>
    <row r="296" spans="2:12" ht="26.25" customHeight="1">
      <c r="B296" s="555"/>
      <c r="C296" s="557"/>
      <c r="D296" s="560"/>
      <c r="E296" s="542"/>
      <c r="F296" s="382" t="s">
        <v>80</v>
      </c>
      <c r="G296" s="383"/>
      <c r="H296" s="383"/>
      <c r="I296" s="383"/>
      <c r="J296" s="342" t="s">
        <v>58</v>
      </c>
      <c r="K296" s="343" t="s">
        <v>422</v>
      </c>
      <c r="L296" s="564"/>
    </row>
    <row r="297" spans="2:12" ht="29.25" customHeight="1" thickBot="1">
      <c r="B297" s="555"/>
      <c r="C297" s="558"/>
      <c r="D297" s="561"/>
      <c r="E297" s="593"/>
      <c r="F297" s="385" t="s">
        <v>55</v>
      </c>
      <c r="G297" s="386"/>
      <c r="H297" s="386"/>
      <c r="I297" s="386"/>
      <c r="J297" s="374"/>
      <c r="K297" s="346"/>
      <c r="L297" s="565"/>
    </row>
    <row r="298" spans="2:12" ht="23.25" customHeight="1" thickBot="1">
      <c r="B298" s="580" t="s">
        <v>442</v>
      </c>
      <c r="C298" s="581"/>
      <c r="D298" s="581"/>
      <c r="E298" s="581"/>
      <c r="F298" s="581"/>
      <c r="G298" s="581"/>
      <c r="H298" s="581"/>
      <c r="I298" s="581"/>
      <c r="J298" s="581"/>
      <c r="K298" s="581"/>
      <c r="L298" s="581"/>
    </row>
    <row r="299" spans="2:12" ht="17.25" customHeight="1" thickBot="1"/>
    <row r="300" spans="2:12" ht="17.25" customHeight="1">
      <c r="B300" s="582" t="s">
        <v>0</v>
      </c>
      <c r="C300" s="515" t="s">
        <v>1</v>
      </c>
      <c r="D300" s="517" t="s">
        <v>3</v>
      </c>
      <c r="E300" s="517" t="s">
        <v>4</v>
      </c>
      <c r="F300" s="586"/>
      <c r="G300" s="586"/>
      <c r="H300" s="586"/>
      <c r="I300" s="586"/>
      <c r="J300" s="519" t="s">
        <v>59</v>
      </c>
      <c r="K300" s="521"/>
      <c r="L300" s="517" t="s">
        <v>82</v>
      </c>
    </row>
    <row r="301" spans="2:12" ht="17.25" customHeight="1">
      <c r="B301" s="583"/>
      <c r="C301" s="584"/>
      <c r="D301" s="585"/>
      <c r="E301" s="585"/>
      <c r="F301" s="479" t="s">
        <v>61</v>
      </c>
      <c r="G301" s="589"/>
      <c r="H301" s="100" t="s">
        <v>72</v>
      </c>
      <c r="I301" s="166" t="s">
        <v>62</v>
      </c>
      <c r="J301" s="587"/>
      <c r="K301" s="588"/>
      <c r="L301" s="585"/>
    </row>
    <row r="302" spans="2:12" ht="17.25" customHeight="1">
      <c r="B302" s="46" t="s">
        <v>11</v>
      </c>
      <c r="C302" s="570"/>
      <c r="D302" s="571"/>
      <c r="E302" s="27" t="s">
        <v>65</v>
      </c>
      <c r="F302" s="572">
        <f>SUM(F303+F307+F311)</f>
        <v>141064</v>
      </c>
      <c r="G302" s="573"/>
      <c r="H302" s="378">
        <f>SUM(H303+H307+H311)</f>
        <v>135421.27000000002</v>
      </c>
      <c r="I302" s="379">
        <f>SUM(I303+I307+I311)</f>
        <v>135421.27000000002</v>
      </c>
      <c r="J302" s="380"/>
      <c r="K302" s="389"/>
      <c r="L302" s="28"/>
    </row>
    <row r="303" spans="2:12" ht="17.25" customHeight="1">
      <c r="B303" s="554">
        <v>1</v>
      </c>
      <c r="C303" s="556" t="s">
        <v>496</v>
      </c>
      <c r="D303" s="559" t="s">
        <v>498</v>
      </c>
      <c r="E303" s="548"/>
      <c r="F303" s="575">
        <f>SUM(G304:G306)</f>
        <v>87918</v>
      </c>
      <c r="G303" s="576"/>
      <c r="H303" s="381">
        <f>SUM(H304:H306)</f>
        <v>84208.27</v>
      </c>
      <c r="I303" s="381">
        <f>I304+I305+I306</f>
        <v>84208.27</v>
      </c>
      <c r="J303" s="298" t="s">
        <v>81</v>
      </c>
      <c r="K303" s="298" t="s">
        <v>497</v>
      </c>
      <c r="L303" s="590" t="s">
        <v>550</v>
      </c>
    </row>
    <row r="304" spans="2:12" ht="17.25" customHeight="1">
      <c r="B304" s="555"/>
      <c r="C304" s="557"/>
      <c r="D304" s="560"/>
      <c r="E304" s="542"/>
      <c r="F304" s="382" t="s">
        <v>54</v>
      </c>
      <c r="G304" s="383">
        <v>33055</v>
      </c>
      <c r="H304" s="383">
        <v>29345.27</v>
      </c>
      <c r="I304" s="383">
        <v>29345.27</v>
      </c>
      <c r="J304" s="299" t="s">
        <v>57</v>
      </c>
      <c r="K304" s="342" t="s">
        <v>548</v>
      </c>
      <c r="L304" s="591"/>
    </row>
    <row r="305" spans="2:12" ht="17.25" customHeight="1">
      <c r="B305" s="555"/>
      <c r="C305" s="557"/>
      <c r="D305" s="560"/>
      <c r="E305" s="542"/>
      <c r="F305" s="382" t="s">
        <v>55</v>
      </c>
      <c r="G305" s="383">
        <v>54863</v>
      </c>
      <c r="H305" s="383">
        <v>54863</v>
      </c>
      <c r="I305" s="383">
        <v>54863</v>
      </c>
      <c r="J305" s="342" t="s">
        <v>416</v>
      </c>
      <c r="K305" s="343" t="s">
        <v>549</v>
      </c>
      <c r="L305" s="591"/>
    </row>
    <row r="306" spans="2:12" ht="17.25" customHeight="1">
      <c r="B306" s="574"/>
      <c r="C306" s="558"/>
      <c r="D306" s="561"/>
      <c r="E306" s="549"/>
      <c r="F306" s="385" t="s">
        <v>83</v>
      </c>
      <c r="G306" s="386"/>
      <c r="H306" s="385"/>
      <c r="I306" s="387"/>
      <c r="J306" s="344" t="s">
        <v>102</v>
      </c>
      <c r="K306" s="344"/>
      <c r="L306" s="592"/>
    </row>
    <row r="307" spans="2:12" ht="17.25" customHeight="1">
      <c r="B307" s="554">
        <v>2</v>
      </c>
      <c r="C307" s="556" t="s">
        <v>443</v>
      </c>
      <c r="D307" s="559" t="s">
        <v>444</v>
      </c>
      <c r="E307" s="541"/>
      <c r="F307" s="562">
        <f>SUM(G308:G310)</f>
        <v>21472</v>
      </c>
      <c r="G307" s="562"/>
      <c r="H307" s="415">
        <f>SUM(H308:H310)</f>
        <v>19539</v>
      </c>
      <c r="I307" s="415">
        <f>SUM(I308:I310)</f>
        <v>19539</v>
      </c>
      <c r="J307" s="298" t="s">
        <v>81</v>
      </c>
      <c r="K307" s="298" t="s">
        <v>445</v>
      </c>
      <c r="L307" s="563" t="s">
        <v>502</v>
      </c>
    </row>
    <row r="308" spans="2:12" ht="17.25" customHeight="1">
      <c r="B308" s="555"/>
      <c r="C308" s="557"/>
      <c r="D308" s="560"/>
      <c r="E308" s="542"/>
      <c r="F308" s="382" t="s">
        <v>54</v>
      </c>
      <c r="G308" s="383">
        <v>21472</v>
      </c>
      <c r="H308" s="383">
        <v>19539</v>
      </c>
      <c r="I308" s="383">
        <v>19539</v>
      </c>
      <c r="J308" s="299" t="s">
        <v>57</v>
      </c>
      <c r="K308" s="342" t="s">
        <v>499</v>
      </c>
      <c r="L308" s="564"/>
    </row>
    <row r="309" spans="2:12" ht="26.25" customHeight="1">
      <c r="B309" s="555"/>
      <c r="C309" s="557"/>
      <c r="D309" s="560"/>
      <c r="E309" s="542"/>
      <c r="F309" s="382" t="s">
        <v>80</v>
      </c>
      <c r="G309" s="383"/>
      <c r="H309" s="383"/>
      <c r="I309" s="383"/>
      <c r="J309" s="342" t="s">
        <v>416</v>
      </c>
      <c r="K309" s="343" t="s">
        <v>500</v>
      </c>
      <c r="L309" s="564"/>
    </row>
    <row r="310" spans="2:12" ht="29.25" customHeight="1" thickBot="1">
      <c r="B310" s="555"/>
      <c r="C310" s="558"/>
      <c r="D310" s="561"/>
      <c r="E310" s="593"/>
      <c r="F310" s="385" t="s">
        <v>55</v>
      </c>
      <c r="G310" s="386"/>
      <c r="H310" s="386"/>
      <c r="I310" s="386"/>
      <c r="J310" s="346" t="s">
        <v>102</v>
      </c>
      <c r="K310" s="346" t="s">
        <v>501</v>
      </c>
      <c r="L310" s="565"/>
    </row>
    <row r="311" spans="2:12" ht="17.25" customHeight="1">
      <c r="B311" s="554">
        <v>3</v>
      </c>
      <c r="C311" s="556" t="s">
        <v>545</v>
      </c>
      <c r="D311" s="559" t="s">
        <v>530</v>
      </c>
      <c r="E311" s="541"/>
      <c r="F311" s="562">
        <f>SUM(G312:G314)</f>
        <v>31674</v>
      </c>
      <c r="G311" s="562"/>
      <c r="H311" s="412">
        <f>SUM(H312:H314)</f>
        <v>31674</v>
      </c>
      <c r="I311" s="412">
        <f>SUM(I312:I314)</f>
        <v>31674</v>
      </c>
      <c r="J311" s="298" t="s">
        <v>81</v>
      </c>
      <c r="K311" s="298" t="s">
        <v>531</v>
      </c>
      <c r="L311" s="563" t="s">
        <v>534</v>
      </c>
    </row>
    <row r="312" spans="2:12" ht="17.25" customHeight="1">
      <c r="B312" s="555"/>
      <c r="C312" s="557"/>
      <c r="D312" s="560"/>
      <c r="E312" s="542"/>
      <c r="F312" s="382" t="s">
        <v>54</v>
      </c>
      <c r="G312" s="383">
        <v>31674</v>
      </c>
      <c r="H312" s="383">
        <v>31674</v>
      </c>
      <c r="I312" s="383">
        <v>31674</v>
      </c>
      <c r="J312" s="299" t="s">
        <v>57</v>
      </c>
      <c r="K312" s="342" t="s">
        <v>532</v>
      </c>
      <c r="L312" s="564"/>
    </row>
    <row r="313" spans="2:12" ht="26.25" customHeight="1">
      <c r="B313" s="555"/>
      <c r="C313" s="557"/>
      <c r="D313" s="560"/>
      <c r="E313" s="542"/>
      <c r="F313" s="382" t="s">
        <v>80</v>
      </c>
      <c r="G313" s="383"/>
      <c r="H313" s="383"/>
      <c r="I313" s="383"/>
      <c r="J313" s="342" t="s">
        <v>416</v>
      </c>
      <c r="K313" s="343" t="s">
        <v>533</v>
      </c>
      <c r="L313" s="564"/>
    </row>
    <row r="314" spans="2:12" ht="29.25" customHeight="1" thickBot="1">
      <c r="B314" s="555"/>
      <c r="C314" s="558"/>
      <c r="D314" s="561"/>
      <c r="E314" s="593"/>
      <c r="F314" s="385" t="s">
        <v>55</v>
      </c>
      <c r="G314" s="386"/>
      <c r="H314" s="386"/>
      <c r="I314" s="386"/>
      <c r="J314" s="346" t="s">
        <v>492</v>
      </c>
      <c r="K314" s="346"/>
      <c r="L314" s="565"/>
    </row>
    <row r="315" spans="2:12" ht="23.25" customHeight="1" thickBot="1">
      <c r="B315" s="580" t="s">
        <v>446</v>
      </c>
      <c r="C315" s="581"/>
      <c r="D315" s="581"/>
      <c r="E315" s="581"/>
      <c r="F315" s="581"/>
      <c r="G315" s="581"/>
      <c r="H315" s="581"/>
      <c r="I315" s="581"/>
      <c r="J315" s="581"/>
      <c r="K315" s="581"/>
      <c r="L315" s="581"/>
    </row>
    <row r="316" spans="2:12" ht="17.25" customHeight="1" thickBot="1"/>
    <row r="317" spans="2:12" ht="17.25" customHeight="1">
      <c r="B317" s="582" t="s">
        <v>0</v>
      </c>
      <c r="C317" s="515" t="s">
        <v>1</v>
      </c>
      <c r="D317" s="517" t="s">
        <v>3</v>
      </c>
      <c r="E317" s="517" t="s">
        <v>4</v>
      </c>
      <c r="F317" s="586"/>
      <c r="G317" s="586"/>
      <c r="H317" s="586"/>
      <c r="I317" s="586"/>
      <c r="J317" s="519" t="s">
        <v>59</v>
      </c>
      <c r="K317" s="521"/>
      <c r="L317" s="517" t="s">
        <v>82</v>
      </c>
    </row>
    <row r="318" spans="2:12" ht="17.25" customHeight="1">
      <c r="B318" s="583"/>
      <c r="C318" s="584"/>
      <c r="D318" s="585"/>
      <c r="E318" s="585"/>
      <c r="F318" s="479" t="s">
        <v>61</v>
      </c>
      <c r="G318" s="589"/>
      <c r="H318" s="100" t="s">
        <v>72</v>
      </c>
      <c r="I318" s="166" t="s">
        <v>62</v>
      </c>
      <c r="J318" s="587"/>
      <c r="K318" s="588"/>
      <c r="L318" s="585"/>
    </row>
    <row r="319" spans="2:12" ht="17.25" customHeight="1">
      <c r="B319" s="46" t="s">
        <v>11</v>
      </c>
      <c r="C319" s="570"/>
      <c r="D319" s="571"/>
      <c r="E319" s="27" t="s">
        <v>65</v>
      </c>
      <c r="F319" s="572">
        <f>SUM(F320+F324)</f>
        <v>34665</v>
      </c>
      <c r="G319" s="573"/>
      <c r="H319" s="378">
        <f>SUM(H320+H324)</f>
        <v>32951</v>
      </c>
      <c r="I319" s="379">
        <f>SUM(I320+I324)</f>
        <v>32951</v>
      </c>
      <c r="J319" s="380"/>
      <c r="K319" s="389"/>
      <c r="L319" s="28"/>
    </row>
    <row r="320" spans="2:12" ht="17.25" customHeight="1">
      <c r="B320" s="554">
        <v>1</v>
      </c>
      <c r="C320" s="556" t="s">
        <v>447</v>
      </c>
      <c r="D320" s="559"/>
      <c r="E320" s="548"/>
      <c r="F320" s="575">
        <f>SUM(G321:G323)</f>
        <v>19041</v>
      </c>
      <c r="G320" s="576"/>
      <c r="H320" s="381">
        <f>SUM(H321:H323)</f>
        <v>17327</v>
      </c>
      <c r="I320" s="381">
        <f>SUM(I321:I323)</f>
        <v>17327</v>
      </c>
      <c r="J320" s="298" t="s">
        <v>81</v>
      </c>
      <c r="K320" s="298"/>
      <c r="L320" s="577" t="s">
        <v>491</v>
      </c>
    </row>
    <row r="321" spans="2:12" ht="17.25" customHeight="1">
      <c r="B321" s="555"/>
      <c r="C321" s="557"/>
      <c r="D321" s="560"/>
      <c r="E321" s="542"/>
      <c r="F321" s="382" t="s">
        <v>54</v>
      </c>
      <c r="G321" s="383">
        <v>19041</v>
      </c>
      <c r="H321" s="383">
        <v>17327</v>
      </c>
      <c r="I321" s="383">
        <v>17327</v>
      </c>
      <c r="J321" s="299" t="s">
        <v>57</v>
      </c>
      <c r="K321" s="342" t="s">
        <v>488</v>
      </c>
      <c r="L321" s="578"/>
    </row>
    <row r="322" spans="2:12" ht="17.25" customHeight="1">
      <c r="B322" s="555"/>
      <c r="C322" s="557"/>
      <c r="D322" s="560"/>
      <c r="E322" s="542"/>
      <c r="F322" s="382" t="s">
        <v>55</v>
      </c>
      <c r="G322" s="383"/>
      <c r="H322" s="384"/>
      <c r="I322" s="384"/>
      <c r="J322" s="342" t="s">
        <v>416</v>
      </c>
      <c r="K322" s="343" t="s">
        <v>489</v>
      </c>
      <c r="L322" s="578"/>
    </row>
    <row r="323" spans="2:12" ht="17.25" customHeight="1">
      <c r="B323" s="574"/>
      <c r="C323" s="558"/>
      <c r="D323" s="561"/>
      <c r="E323" s="549"/>
      <c r="F323" s="385" t="s">
        <v>83</v>
      </c>
      <c r="G323" s="386"/>
      <c r="H323" s="385"/>
      <c r="I323" s="387"/>
      <c r="J323" s="344" t="s">
        <v>102</v>
      </c>
      <c r="K323" s="344" t="s">
        <v>490</v>
      </c>
      <c r="L323" s="579"/>
    </row>
    <row r="324" spans="2:12" ht="17.25" customHeight="1">
      <c r="B324" s="554">
        <v>2</v>
      </c>
      <c r="C324" s="556" t="s">
        <v>448</v>
      </c>
      <c r="D324" s="559"/>
      <c r="E324" s="541"/>
      <c r="F324" s="562">
        <f>SUM(G325:G327)</f>
        <v>15624</v>
      </c>
      <c r="G324" s="562"/>
      <c r="H324" s="412">
        <f>SUM(H325:H327)</f>
        <v>15624</v>
      </c>
      <c r="I324" s="412">
        <f>SUM(I325:I327)</f>
        <v>15624</v>
      </c>
      <c r="J324" s="298" t="s">
        <v>81</v>
      </c>
      <c r="K324" s="298" t="s">
        <v>445</v>
      </c>
      <c r="L324" s="563" t="s">
        <v>487</v>
      </c>
    </row>
    <row r="325" spans="2:12" ht="17.25" customHeight="1">
      <c r="B325" s="555"/>
      <c r="C325" s="557"/>
      <c r="D325" s="560"/>
      <c r="E325" s="542"/>
      <c r="F325" s="382" t="s">
        <v>54</v>
      </c>
      <c r="G325" s="383">
        <v>15624</v>
      </c>
      <c r="H325" s="383">
        <v>15624</v>
      </c>
      <c r="I325" s="383">
        <v>15624</v>
      </c>
      <c r="J325" s="299" t="s">
        <v>57</v>
      </c>
      <c r="K325" s="342" t="s">
        <v>484</v>
      </c>
      <c r="L325" s="564"/>
    </row>
    <row r="326" spans="2:12" ht="26.25" customHeight="1">
      <c r="B326" s="555"/>
      <c r="C326" s="557"/>
      <c r="D326" s="560"/>
      <c r="E326" s="542"/>
      <c r="F326" s="382" t="s">
        <v>80</v>
      </c>
      <c r="G326" s="383"/>
      <c r="H326" s="383"/>
      <c r="I326" s="383"/>
      <c r="J326" s="342" t="s">
        <v>416</v>
      </c>
      <c r="K326" s="343" t="s">
        <v>485</v>
      </c>
      <c r="L326" s="564"/>
    </row>
    <row r="327" spans="2:12" ht="29.25" customHeight="1">
      <c r="B327" s="555"/>
      <c r="C327" s="558"/>
      <c r="D327" s="561"/>
      <c r="E327" s="410"/>
      <c r="F327" s="385" t="s">
        <v>55</v>
      </c>
      <c r="G327" s="386"/>
      <c r="H327" s="386"/>
      <c r="I327" s="386"/>
      <c r="J327" s="413" t="s">
        <v>102</v>
      </c>
      <c r="K327" s="346" t="s">
        <v>486</v>
      </c>
      <c r="L327" s="565"/>
    </row>
    <row r="328" spans="2:12" ht="35.25" customHeight="1" thickBot="1"/>
    <row r="329" spans="2:12" ht="18.75" customHeight="1" thickBot="1">
      <c r="B329" s="580" t="s">
        <v>96</v>
      </c>
      <c r="C329" s="581"/>
      <c r="D329" s="581"/>
      <c r="E329" s="581"/>
      <c r="F329" s="581"/>
      <c r="G329" s="581"/>
      <c r="H329" s="581"/>
      <c r="I329" s="581"/>
      <c r="J329" s="581"/>
      <c r="K329" s="581"/>
      <c r="L329" s="581"/>
    </row>
    <row r="330" spans="2:12" ht="5.25" customHeight="1" thickBot="1">
      <c r="B330" s="120"/>
      <c r="C330" s="121"/>
      <c r="D330" s="121"/>
      <c r="E330" s="121"/>
      <c r="F330" s="121"/>
      <c r="G330" s="121"/>
      <c r="H330" s="121"/>
      <c r="I330" s="121"/>
      <c r="J330" s="121"/>
      <c r="K330" s="121"/>
      <c r="L330" s="121"/>
    </row>
    <row r="331" spans="2:12" ht="18" customHeight="1">
      <c r="B331" s="513" t="s">
        <v>0</v>
      </c>
      <c r="C331" s="515" t="s">
        <v>1</v>
      </c>
      <c r="D331" s="517" t="s">
        <v>3</v>
      </c>
      <c r="E331" s="517" t="s">
        <v>4</v>
      </c>
      <c r="F331" s="520"/>
      <c r="G331" s="520"/>
      <c r="H331" s="520"/>
      <c r="I331" s="520"/>
      <c r="J331" s="519" t="s">
        <v>67</v>
      </c>
      <c r="K331" s="521"/>
      <c r="L331" s="519" t="s">
        <v>68</v>
      </c>
    </row>
    <row r="332" spans="2:12" ht="28.5" customHeight="1" thickBot="1">
      <c r="B332" s="514"/>
      <c r="C332" s="516"/>
      <c r="D332" s="518"/>
      <c r="E332" s="518"/>
      <c r="F332" s="524" t="s">
        <v>69</v>
      </c>
      <c r="G332" s="525"/>
      <c r="H332" s="110" t="s">
        <v>72</v>
      </c>
      <c r="I332" s="111" t="s">
        <v>70</v>
      </c>
      <c r="J332" s="522"/>
      <c r="K332" s="523"/>
      <c r="L332" s="522"/>
    </row>
    <row r="333" spans="2:12" ht="25.5" customHeight="1">
      <c r="B333" s="112" t="s">
        <v>11</v>
      </c>
      <c r="C333" s="490">
        <v>0</v>
      </c>
      <c r="D333" s="491"/>
      <c r="E333" s="113" t="s">
        <v>65</v>
      </c>
      <c r="F333" s="536">
        <f>SUM(F334+F338+F342)</f>
        <v>19363</v>
      </c>
      <c r="G333" s="537"/>
      <c r="H333" s="330">
        <f>SUM(H334+H338+H342)</f>
        <v>18139.14</v>
      </c>
      <c r="I333" s="331">
        <f>SUM(I334+I338+I342)</f>
        <v>18139.14</v>
      </c>
      <c r="J333" s="114"/>
      <c r="K333" s="115"/>
      <c r="L333" s="115"/>
    </row>
    <row r="334" spans="2:12" ht="15" customHeight="1">
      <c r="B334" s="494">
        <v>1</v>
      </c>
      <c r="C334" s="497" t="s">
        <v>108</v>
      </c>
      <c r="D334" s="500" t="s">
        <v>109</v>
      </c>
      <c r="E334" s="548"/>
      <c r="F334" s="728">
        <f>SUM(G335:G337)</f>
        <v>16034</v>
      </c>
      <c r="G334" s="729"/>
      <c r="H334" s="269">
        <f>SUM(H335:H337)</f>
        <v>15013.8</v>
      </c>
      <c r="I334" s="332">
        <f>SUM(I335:I337)</f>
        <v>15013.8</v>
      </c>
      <c r="J334" s="55" t="s">
        <v>64</v>
      </c>
      <c r="K334" s="36" t="s">
        <v>110</v>
      </c>
      <c r="L334" s="615" t="s">
        <v>130</v>
      </c>
    </row>
    <row r="335" spans="2:12" ht="15" customHeight="1">
      <c r="B335" s="495"/>
      <c r="C335" s="498"/>
      <c r="D335" s="501"/>
      <c r="E335" s="542"/>
      <c r="F335" s="201" t="s">
        <v>54</v>
      </c>
      <c r="G335" s="224"/>
      <c r="H335" s="190"/>
      <c r="I335" s="263"/>
      <c r="J335" s="41" t="s">
        <v>57</v>
      </c>
      <c r="K335" s="42" t="s">
        <v>128</v>
      </c>
      <c r="L335" s="616"/>
    </row>
    <row r="336" spans="2:12" ht="15" customHeight="1">
      <c r="B336" s="495"/>
      <c r="C336" s="498"/>
      <c r="D336" s="501"/>
      <c r="E336" s="542"/>
      <c r="F336" s="201"/>
      <c r="G336" s="210"/>
      <c r="H336" s="190"/>
      <c r="I336" s="263"/>
      <c r="J336" s="101" t="s">
        <v>58</v>
      </c>
      <c r="K336" s="42" t="s">
        <v>132</v>
      </c>
      <c r="L336" s="616"/>
    </row>
    <row r="337" spans="2:12" ht="15" customHeight="1">
      <c r="B337" s="496"/>
      <c r="C337" s="499"/>
      <c r="D337" s="502"/>
      <c r="E337" s="549"/>
      <c r="F337" s="264" t="s">
        <v>83</v>
      </c>
      <c r="G337" s="264">
        <v>16034</v>
      </c>
      <c r="H337" s="333">
        <v>15013.8</v>
      </c>
      <c r="I337" s="265">
        <v>15013.8</v>
      </c>
      <c r="J337" s="102" t="s">
        <v>131</v>
      </c>
      <c r="K337" s="103"/>
      <c r="L337" s="164">
        <v>0.8</v>
      </c>
    </row>
    <row r="338" spans="2:12" ht="15" customHeight="1">
      <c r="B338" s="526">
        <v>2</v>
      </c>
      <c r="C338" s="527" t="s">
        <v>191</v>
      </c>
      <c r="D338" s="538" t="s">
        <v>111</v>
      </c>
      <c r="E338" s="541"/>
      <c r="F338" s="471">
        <f>SUM(G339:G341)</f>
        <v>3329</v>
      </c>
      <c r="G338" s="535"/>
      <c r="H338" s="334">
        <f>SUM(H339:H341)</f>
        <v>3125.34</v>
      </c>
      <c r="I338" s="335">
        <f>SUM(I339:I341)</f>
        <v>3125.34</v>
      </c>
      <c r="J338" s="55" t="s">
        <v>64</v>
      </c>
      <c r="K338" s="36" t="s">
        <v>110</v>
      </c>
      <c r="L338" s="615" t="s">
        <v>130</v>
      </c>
    </row>
    <row r="339" spans="2:12" ht="15" customHeight="1">
      <c r="B339" s="495"/>
      <c r="C339" s="528"/>
      <c r="D339" s="539"/>
      <c r="E339" s="542"/>
      <c r="F339" s="201" t="s">
        <v>54</v>
      </c>
      <c r="G339" s="210"/>
      <c r="H339" s="190"/>
      <c r="I339" s="263"/>
      <c r="J339" s="41" t="s">
        <v>57</v>
      </c>
      <c r="K339" s="42" t="s">
        <v>128</v>
      </c>
      <c r="L339" s="616"/>
    </row>
    <row r="340" spans="2:12" ht="15" customHeight="1">
      <c r="B340" s="495"/>
      <c r="C340" s="528"/>
      <c r="D340" s="539"/>
      <c r="E340" s="542"/>
      <c r="F340" s="201"/>
      <c r="G340" s="210"/>
      <c r="H340" s="190"/>
      <c r="I340" s="263"/>
      <c r="J340" s="101" t="s">
        <v>58</v>
      </c>
      <c r="K340" s="42" t="s">
        <v>129</v>
      </c>
      <c r="L340" s="616"/>
    </row>
    <row r="341" spans="2:12" ht="15" customHeight="1">
      <c r="B341" s="496"/>
      <c r="C341" s="529"/>
      <c r="D341" s="540"/>
      <c r="E341" s="543"/>
      <c r="F341" s="336" t="s">
        <v>83</v>
      </c>
      <c r="G341" s="264">
        <v>3329</v>
      </c>
      <c r="H341" s="333">
        <v>3125.34</v>
      </c>
      <c r="I341" s="265">
        <v>3125.34</v>
      </c>
      <c r="J341" s="102" t="s">
        <v>131</v>
      </c>
      <c r="K341" s="103"/>
      <c r="L341" s="163">
        <v>0.8</v>
      </c>
    </row>
    <row r="342" spans="2:12" ht="15" customHeight="1">
      <c r="B342" s="526"/>
      <c r="C342" s="527"/>
      <c r="D342" s="548"/>
      <c r="E342" s="548"/>
      <c r="F342" s="471">
        <f>SUM(G343:G345)</f>
        <v>0</v>
      </c>
      <c r="G342" s="535"/>
      <c r="H342" s="334">
        <f>SUM(H343:H345)</f>
        <v>0</v>
      </c>
      <c r="I342" s="335">
        <f>SUM(I343:I345)</f>
        <v>0</v>
      </c>
      <c r="J342" s="55" t="s">
        <v>64</v>
      </c>
      <c r="K342" s="36"/>
      <c r="L342" s="109"/>
    </row>
    <row r="343" spans="2:12" ht="15" customHeight="1">
      <c r="B343" s="495"/>
      <c r="C343" s="528"/>
      <c r="D343" s="542"/>
      <c r="E343" s="542"/>
      <c r="F343" s="201" t="s">
        <v>54</v>
      </c>
      <c r="G343" s="210"/>
      <c r="H343" s="274"/>
      <c r="I343" s="226"/>
      <c r="J343" s="41" t="s">
        <v>57</v>
      </c>
      <c r="K343" s="42"/>
      <c r="L343" s="109"/>
    </row>
    <row r="344" spans="2:12" ht="15" customHeight="1">
      <c r="B344" s="495"/>
      <c r="C344" s="528"/>
      <c r="D344" s="542"/>
      <c r="E344" s="542"/>
      <c r="F344" s="201"/>
      <c r="G344" s="210"/>
      <c r="H344" s="274"/>
      <c r="I344" s="226"/>
      <c r="J344" s="101" t="s">
        <v>58</v>
      </c>
      <c r="K344" s="42"/>
      <c r="L344" s="109"/>
    </row>
    <row r="345" spans="2:12" ht="15" customHeight="1" thickBot="1">
      <c r="B345" s="496"/>
      <c r="C345" s="529"/>
      <c r="D345" s="549"/>
      <c r="E345" s="549"/>
      <c r="F345" s="336"/>
      <c r="G345" s="264"/>
      <c r="H345" s="337"/>
      <c r="I345" s="338"/>
      <c r="J345" s="102"/>
      <c r="K345" s="103"/>
      <c r="L345" s="109"/>
    </row>
    <row r="346" spans="2:12" ht="28.5" customHeight="1" thickBot="1">
      <c r="B346" s="511" t="s">
        <v>402</v>
      </c>
      <c r="C346" s="512"/>
      <c r="D346" s="512"/>
      <c r="E346" s="512"/>
      <c r="F346" s="512"/>
      <c r="G346" s="512"/>
      <c r="H346" s="512"/>
      <c r="I346" s="512"/>
      <c r="J346" s="512"/>
      <c r="K346" s="512"/>
      <c r="L346" s="512"/>
    </row>
    <row r="347" spans="2:12" ht="5.25" customHeight="1" thickBot="1">
      <c r="B347" s="120"/>
      <c r="C347" s="121"/>
      <c r="D347" s="121"/>
      <c r="E347" s="121"/>
      <c r="F347" s="121"/>
      <c r="G347" s="121"/>
      <c r="H347" s="121"/>
      <c r="I347" s="121"/>
      <c r="J347" s="121"/>
      <c r="K347" s="121"/>
      <c r="L347" s="121"/>
    </row>
    <row r="348" spans="2:12" ht="18" customHeight="1">
      <c r="B348" s="513" t="s">
        <v>0</v>
      </c>
      <c r="C348" s="515" t="s">
        <v>1</v>
      </c>
      <c r="D348" s="517" t="s">
        <v>3</v>
      </c>
      <c r="E348" s="517" t="s">
        <v>4</v>
      </c>
      <c r="F348" s="520"/>
      <c r="G348" s="520"/>
      <c r="H348" s="520"/>
      <c r="I348" s="520"/>
      <c r="J348" s="519" t="s">
        <v>59</v>
      </c>
      <c r="K348" s="521"/>
      <c r="L348" s="519" t="s">
        <v>60</v>
      </c>
    </row>
    <row r="349" spans="2:12" ht="28.5" customHeight="1" thickBot="1">
      <c r="B349" s="514"/>
      <c r="C349" s="516"/>
      <c r="D349" s="518"/>
      <c r="E349" s="518"/>
      <c r="F349" s="524" t="s">
        <v>61</v>
      </c>
      <c r="G349" s="525"/>
      <c r="H349" s="110" t="s">
        <v>72</v>
      </c>
      <c r="I349" s="111" t="s">
        <v>62</v>
      </c>
      <c r="J349" s="522"/>
      <c r="K349" s="523"/>
      <c r="L349" s="522"/>
    </row>
    <row r="350" spans="2:12" ht="25.5" customHeight="1">
      <c r="B350" s="112" t="s">
        <v>11</v>
      </c>
      <c r="C350" s="490">
        <v>0</v>
      </c>
      <c r="D350" s="491"/>
      <c r="E350" s="113" t="s">
        <v>65</v>
      </c>
      <c r="F350" s="617">
        <f>SUM(F351)</f>
        <v>118685</v>
      </c>
      <c r="G350" s="618"/>
      <c r="H350" s="154">
        <f>SUM(H351)</f>
        <v>120112.01</v>
      </c>
      <c r="I350" s="158">
        <f>SUM(I351)</f>
        <v>119990.2</v>
      </c>
      <c r="J350" s="114"/>
      <c r="K350" s="115"/>
      <c r="L350" s="115"/>
    </row>
    <row r="351" spans="2:12" ht="15" customHeight="1">
      <c r="B351" s="494">
        <v>1</v>
      </c>
      <c r="C351" s="497" t="s">
        <v>273</v>
      </c>
      <c r="D351" s="500" t="s">
        <v>278</v>
      </c>
      <c r="E351" s="548"/>
      <c r="F351" s="550">
        <f>SUM(G352:G354)</f>
        <v>118685</v>
      </c>
      <c r="G351" s="551"/>
      <c r="H351" s="155">
        <f>SUM(H352:H354)</f>
        <v>120112.01</v>
      </c>
      <c r="I351" s="159">
        <f>SUM(I352:I354)</f>
        <v>119990.2</v>
      </c>
      <c r="J351" s="55" t="s">
        <v>64</v>
      </c>
      <c r="K351" s="172" t="s">
        <v>275</v>
      </c>
      <c r="L351" s="619" t="s">
        <v>274</v>
      </c>
    </row>
    <row r="352" spans="2:12" ht="15" customHeight="1">
      <c r="B352" s="495"/>
      <c r="C352" s="498"/>
      <c r="D352" s="501"/>
      <c r="E352" s="542"/>
      <c r="F352" s="201" t="s">
        <v>54</v>
      </c>
      <c r="G352" s="234">
        <v>29071</v>
      </c>
      <c r="H352" s="190">
        <v>25320.81</v>
      </c>
      <c r="I352" s="263">
        <v>25199</v>
      </c>
      <c r="J352" s="41" t="s">
        <v>57</v>
      </c>
      <c r="K352" s="184" t="s">
        <v>276</v>
      </c>
      <c r="L352" s="591"/>
    </row>
    <row r="353" spans="2:12" ht="15" customHeight="1">
      <c r="B353" s="495"/>
      <c r="C353" s="498"/>
      <c r="D353" s="501"/>
      <c r="E353" s="542"/>
      <c r="F353" s="201" t="s">
        <v>55</v>
      </c>
      <c r="G353" s="175">
        <v>83641</v>
      </c>
      <c r="H353" s="190">
        <v>89057.2</v>
      </c>
      <c r="I353" s="263">
        <v>89057.2</v>
      </c>
      <c r="J353" s="101" t="s">
        <v>58</v>
      </c>
      <c r="K353" s="184" t="s">
        <v>277</v>
      </c>
      <c r="L353" s="591"/>
    </row>
    <row r="354" spans="2:12" ht="15" customHeight="1">
      <c r="B354" s="496"/>
      <c r="C354" s="499"/>
      <c r="D354" s="502"/>
      <c r="E354" s="549"/>
      <c r="F354" s="264" t="s">
        <v>83</v>
      </c>
      <c r="G354" s="266">
        <v>5973</v>
      </c>
      <c r="H354" s="267">
        <v>5734</v>
      </c>
      <c r="I354" s="265">
        <v>5734</v>
      </c>
      <c r="J354" s="102" t="s">
        <v>102</v>
      </c>
      <c r="K354" s="268"/>
      <c r="L354" s="592"/>
    </row>
    <row r="355" spans="2:12" ht="15" customHeight="1">
      <c r="B355" s="526">
        <v>2</v>
      </c>
      <c r="C355" s="527"/>
      <c r="D355" s="538"/>
      <c r="E355" s="541"/>
      <c r="F355" s="613">
        <f>SUM(G356:G358)</f>
        <v>0</v>
      </c>
      <c r="G355" s="614"/>
      <c r="H355" s="157">
        <f>SUM(H356:H358)</f>
        <v>0</v>
      </c>
      <c r="I355" s="162">
        <f>SUM(I356:I358)</f>
        <v>0</v>
      </c>
      <c r="J355" s="55" t="s">
        <v>64</v>
      </c>
      <c r="K355" s="36"/>
      <c r="L355" s="615"/>
    </row>
    <row r="356" spans="2:12" ht="15" customHeight="1">
      <c r="B356" s="495"/>
      <c r="C356" s="528"/>
      <c r="D356" s="539"/>
      <c r="E356" s="542"/>
      <c r="F356" s="290" t="s">
        <v>54</v>
      </c>
      <c r="G356" s="72"/>
      <c r="H356" s="134"/>
      <c r="I356" s="160"/>
      <c r="J356" s="41" t="s">
        <v>57</v>
      </c>
      <c r="K356" s="42"/>
      <c r="L356" s="616"/>
    </row>
    <row r="357" spans="2:12" ht="15" customHeight="1">
      <c r="B357" s="495"/>
      <c r="C357" s="528"/>
      <c r="D357" s="539"/>
      <c r="E357" s="542"/>
      <c r="F357" s="290"/>
      <c r="G357" s="72"/>
      <c r="H357" s="134"/>
      <c r="I357" s="160"/>
      <c r="J357" s="101" t="s">
        <v>58</v>
      </c>
      <c r="K357" s="42"/>
      <c r="L357" s="616"/>
    </row>
    <row r="358" spans="2:12" ht="15" customHeight="1" thickBot="1">
      <c r="B358" s="496"/>
      <c r="C358" s="529"/>
      <c r="D358" s="540"/>
      <c r="E358" s="543"/>
      <c r="F358" s="108" t="s">
        <v>83</v>
      </c>
      <c r="G358" s="104"/>
      <c r="H358" s="156"/>
      <c r="I358" s="161"/>
      <c r="J358" s="102" t="s">
        <v>102</v>
      </c>
      <c r="K358" s="103"/>
      <c r="L358" s="163"/>
    </row>
    <row r="359" spans="2:12" ht="28.5" customHeight="1" thickBot="1">
      <c r="B359" s="511" t="s">
        <v>403</v>
      </c>
      <c r="C359" s="512"/>
      <c r="D359" s="512"/>
      <c r="E359" s="512"/>
      <c r="F359" s="512"/>
      <c r="G359" s="512"/>
      <c r="H359" s="512"/>
      <c r="I359" s="512"/>
      <c r="J359" s="512"/>
      <c r="K359" s="512"/>
      <c r="L359" s="512"/>
    </row>
    <row r="360" spans="2:12" ht="5.25" customHeight="1" thickBot="1">
      <c r="B360" s="120"/>
      <c r="C360" s="121"/>
      <c r="D360" s="121"/>
      <c r="E360" s="121"/>
      <c r="F360" s="121"/>
      <c r="G360" s="121"/>
      <c r="H360" s="121"/>
      <c r="I360" s="121"/>
      <c r="J360" s="121"/>
      <c r="K360" s="121"/>
      <c r="L360" s="121"/>
    </row>
    <row r="361" spans="2:12" ht="18" customHeight="1">
      <c r="B361" s="513" t="s">
        <v>0</v>
      </c>
      <c r="C361" s="515" t="s">
        <v>1</v>
      </c>
      <c r="D361" s="517" t="s">
        <v>3</v>
      </c>
      <c r="E361" s="517" t="s">
        <v>4</v>
      </c>
      <c r="F361" s="520"/>
      <c r="G361" s="520"/>
      <c r="H361" s="520"/>
      <c r="I361" s="520"/>
      <c r="J361" s="519" t="s">
        <v>59</v>
      </c>
      <c r="K361" s="521"/>
      <c r="L361" s="519" t="s">
        <v>60</v>
      </c>
    </row>
    <row r="362" spans="2:12" ht="28.5" customHeight="1" thickBot="1">
      <c r="B362" s="514"/>
      <c r="C362" s="516"/>
      <c r="D362" s="518"/>
      <c r="E362" s="518"/>
      <c r="F362" s="524" t="s">
        <v>61</v>
      </c>
      <c r="G362" s="525"/>
      <c r="H362" s="110" t="s">
        <v>72</v>
      </c>
      <c r="I362" s="111" t="s">
        <v>62</v>
      </c>
      <c r="J362" s="522"/>
      <c r="K362" s="523"/>
      <c r="L362" s="522"/>
    </row>
    <row r="363" spans="2:12" ht="25.5" customHeight="1">
      <c r="B363" s="112" t="s">
        <v>11</v>
      </c>
      <c r="C363" s="490">
        <v>0</v>
      </c>
      <c r="D363" s="491"/>
      <c r="E363" s="113" t="s">
        <v>65</v>
      </c>
      <c r="F363" s="536">
        <f>SUM(F364)</f>
        <v>158833.46000000002</v>
      </c>
      <c r="G363" s="537"/>
      <c r="H363" s="330">
        <f>SUM(H364)</f>
        <v>159776</v>
      </c>
      <c r="I363" s="331">
        <f>SUM(I364)</f>
        <v>159776</v>
      </c>
      <c r="J363" s="390"/>
      <c r="K363" s="391"/>
      <c r="L363" s="391"/>
    </row>
    <row r="364" spans="2:12" ht="15" customHeight="1">
      <c r="B364" s="494">
        <v>1</v>
      </c>
      <c r="C364" s="497" t="s">
        <v>411</v>
      </c>
      <c r="D364" s="500" t="s">
        <v>404</v>
      </c>
      <c r="E364" s="503"/>
      <c r="F364" s="506">
        <f>SUM(G365:G367)</f>
        <v>158833.46000000002</v>
      </c>
      <c r="G364" s="507"/>
      <c r="H364" s="269">
        <f>SUM(H365:H367)</f>
        <v>159776</v>
      </c>
      <c r="I364" s="332">
        <f>SUM(I365:I367)</f>
        <v>159776</v>
      </c>
      <c r="J364" s="209" t="s">
        <v>64</v>
      </c>
      <c r="K364" s="172" t="s">
        <v>405</v>
      </c>
      <c r="L364" s="508" t="s">
        <v>412</v>
      </c>
    </row>
    <row r="365" spans="2:12" ht="15" customHeight="1">
      <c r="B365" s="495"/>
      <c r="C365" s="498"/>
      <c r="D365" s="501"/>
      <c r="E365" s="504"/>
      <c r="F365" s="201" t="s">
        <v>54</v>
      </c>
      <c r="G365" s="234">
        <v>33627</v>
      </c>
      <c r="H365" s="190">
        <v>28680</v>
      </c>
      <c r="I365" s="263">
        <v>28680</v>
      </c>
      <c r="J365" s="211" t="s">
        <v>57</v>
      </c>
      <c r="K365" s="184" t="s">
        <v>516</v>
      </c>
      <c r="L365" s="509"/>
    </row>
    <row r="366" spans="2:12" ht="15" customHeight="1">
      <c r="B366" s="495"/>
      <c r="C366" s="498"/>
      <c r="D366" s="501"/>
      <c r="E366" s="504"/>
      <c r="F366" s="201" t="s">
        <v>55</v>
      </c>
      <c r="G366" s="175">
        <v>118738.46</v>
      </c>
      <c r="H366" s="190">
        <v>124952</v>
      </c>
      <c r="I366" s="263">
        <v>124952</v>
      </c>
      <c r="J366" s="212" t="s">
        <v>58</v>
      </c>
      <c r="K366" s="184" t="s">
        <v>517</v>
      </c>
      <c r="L366" s="509"/>
    </row>
    <row r="367" spans="2:12" ht="15" customHeight="1">
      <c r="B367" s="496"/>
      <c r="C367" s="499"/>
      <c r="D367" s="502"/>
      <c r="E367" s="505"/>
      <c r="F367" s="264" t="s">
        <v>83</v>
      </c>
      <c r="G367" s="266">
        <v>6468</v>
      </c>
      <c r="H367" s="267">
        <v>6144</v>
      </c>
      <c r="I367" s="265">
        <v>6144</v>
      </c>
      <c r="J367" s="102" t="s">
        <v>102</v>
      </c>
      <c r="K367" s="268" t="s">
        <v>518</v>
      </c>
      <c r="L367" s="510"/>
    </row>
    <row r="368" spans="2:12" ht="15" customHeight="1">
      <c r="B368" s="526">
        <v>2</v>
      </c>
      <c r="C368" s="527"/>
      <c r="D368" s="530"/>
      <c r="E368" s="533"/>
      <c r="F368" s="471">
        <f>SUM(G369:G371)</f>
        <v>0</v>
      </c>
      <c r="G368" s="535"/>
      <c r="H368" s="334">
        <f>SUM(H369:H371)</f>
        <v>0</v>
      </c>
      <c r="I368" s="335">
        <f>SUM(I369:I371)</f>
        <v>0</v>
      </c>
      <c r="J368" s="209" t="s">
        <v>64</v>
      </c>
      <c r="K368" s="172"/>
      <c r="L368" s="552"/>
    </row>
    <row r="369" spans="2:12" ht="15" customHeight="1">
      <c r="B369" s="495"/>
      <c r="C369" s="528"/>
      <c r="D369" s="531"/>
      <c r="E369" s="504"/>
      <c r="F369" s="201" t="s">
        <v>54</v>
      </c>
      <c r="G369" s="210"/>
      <c r="H369" s="190"/>
      <c r="I369" s="263"/>
      <c r="J369" s="211" t="s">
        <v>57</v>
      </c>
      <c r="K369" s="184"/>
      <c r="L369" s="553"/>
    </row>
    <row r="370" spans="2:12" ht="15" customHeight="1">
      <c r="B370" s="495"/>
      <c r="C370" s="528"/>
      <c r="D370" s="531"/>
      <c r="E370" s="504"/>
      <c r="F370" s="201"/>
      <c r="G370" s="210"/>
      <c r="H370" s="190"/>
      <c r="I370" s="263"/>
      <c r="J370" s="212" t="s">
        <v>58</v>
      </c>
      <c r="K370" s="184"/>
      <c r="L370" s="553"/>
    </row>
    <row r="371" spans="2:12" ht="15" customHeight="1" thickBot="1">
      <c r="B371" s="496"/>
      <c r="C371" s="529"/>
      <c r="D371" s="532"/>
      <c r="E371" s="534"/>
      <c r="F371" s="336" t="s">
        <v>83</v>
      </c>
      <c r="G371" s="264"/>
      <c r="H371" s="333"/>
      <c r="I371" s="265"/>
      <c r="J371" s="102" t="s">
        <v>102</v>
      </c>
      <c r="K371" s="268"/>
      <c r="L371" s="392"/>
    </row>
    <row r="372" spans="2:12" ht="28.5" customHeight="1" thickBot="1">
      <c r="B372" s="511" t="s">
        <v>459</v>
      </c>
      <c r="C372" s="512"/>
      <c r="D372" s="512"/>
      <c r="E372" s="512"/>
      <c r="F372" s="512"/>
      <c r="G372" s="512"/>
      <c r="H372" s="512"/>
      <c r="I372" s="512"/>
      <c r="J372" s="512"/>
      <c r="K372" s="512"/>
      <c r="L372" s="512"/>
    </row>
    <row r="373" spans="2:12" ht="5.25" customHeight="1" thickBot="1">
      <c r="B373" s="120"/>
      <c r="C373" s="121"/>
      <c r="D373" s="121"/>
      <c r="E373" s="121"/>
      <c r="F373" s="121"/>
      <c r="G373" s="121"/>
      <c r="H373" s="121"/>
      <c r="I373" s="121"/>
      <c r="J373" s="121"/>
      <c r="K373" s="121"/>
      <c r="L373" s="121"/>
    </row>
    <row r="374" spans="2:12" ht="18" customHeight="1">
      <c r="B374" s="513" t="s">
        <v>0</v>
      </c>
      <c r="C374" s="515" t="s">
        <v>1</v>
      </c>
      <c r="D374" s="517" t="s">
        <v>3</v>
      </c>
      <c r="E374" s="517" t="s">
        <v>4</v>
      </c>
      <c r="F374" s="520"/>
      <c r="G374" s="520"/>
      <c r="H374" s="520"/>
      <c r="I374" s="520"/>
      <c r="J374" s="519" t="s">
        <v>59</v>
      </c>
      <c r="K374" s="521"/>
      <c r="L374" s="519" t="s">
        <v>60</v>
      </c>
    </row>
    <row r="375" spans="2:12" ht="28.5" customHeight="1" thickBot="1">
      <c r="B375" s="514"/>
      <c r="C375" s="516"/>
      <c r="D375" s="518"/>
      <c r="E375" s="518"/>
      <c r="F375" s="524" t="s">
        <v>61</v>
      </c>
      <c r="G375" s="525"/>
      <c r="H375" s="110" t="s">
        <v>72</v>
      </c>
      <c r="I375" s="111" t="s">
        <v>62</v>
      </c>
      <c r="J375" s="522"/>
      <c r="K375" s="523"/>
      <c r="L375" s="522"/>
    </row>
    <row r="376" spans="2:12" ht="25.5" customHeight="1">
      <c r="B376" s="112" t="s">
        <v>11</v>
      </c>
      <c r="C376" s="490">
        <v>0</v>
      </c>
      <c r="D376" s="491"/>
      <c r="E376" s="113" t="s">
        <v>65</v>
      </c>
      <c r="F376" s="536">
        <f>SUM(F377+F381+F385+F389+F393+F397)</f>
        <v>90057</v>
      </c>
      <c r="G376" s="537"/>
      <c r="H376" s="330">
        <f>SUM(H377+H381+H385+H389+H393+H397)</f>
        <v>82844</v>
      </c>
      <c r="I376" s="330">
        <f>SUM(I377+I381+I385+I389+I393+I397)</f>
        <v>82758</v>
      </c>
      <c r="J376" s="390"/>
      <c r="K376" s="391"/>
      <c r="L376" s="391"/>
    </row>
    <row r="377" spans="2:12" ht="15" customHeight="1">
      <c r="B377" s="494">
        <v>1</v>
      </c>
      <c r="C377" s="497" t="s">
        <v>461</v>
      </c>
      <c r="D377" s="500" t="s">
        <v>465</v>
      </c>
      <c r="E377" s="503"/>
      <c r="F377" s="506">
        <f>SUM(G378:G380)</f>
        <v>6490</v>
      </c>
      <c r="G377" s="507"/>
      <c r="H377" s="269">
        <f>SUM(H378:H380)</f>
        <v>6165</v>
      </c>
      <c r="I377" s="332">
        <f>SUM(I378:I380)</f>
        <v>6165</v>
      </c>
      <c r="J377" s="209" t="s">
        <v>64</v>
      </c>
      <c r="K377" s="172" t="s">
        <v>466</v>
      </c>
      <c r="L377" s="508" t="s">
        <v>458</v>
      </c>
    </row>
    <row r="378" spans="2:12" ht="15" customHeight="1">
      <c r="B378" s="495"/>
      <c r="C378" s="498"/>
      <c r="D378" s="501"/>
      <c r="E378" s="504"/>
      <c r="F378" s="201" t="s">
        <v>54</v>
      </c>
      <c r="G378" s="234">
        <v>6490</v>
      </c>
      <c r="H378" s="190">
        <v>6165</v>
      </c>
      <c r="I378" s="263">
        <v>6165</v>
      </c>
      <c r="J378" s="211" t="s">
        <v>57</v>
      </c>
      <c r="K378" s="184" t="s">
        <v>467</v>
      </c>
      <c r="L378" s="509"/>
    </row>
    <row r="379" spans="2:12" ht="15" customHeight="1">
      <c r="B379" s="495"/>
      <c r="C379" s="498"/>
      <c r="D379" s="501"/>
      <c r="E379" s="504"/>
      <c r="F379" s="201" t="s">
        <v>55</v>
      </c>
      <c r="G379" s="175"/>
      <c r="H379" s="190"/>
      <c r="I379" s="263"/>
      <c r="J379" s="212" t="s">
        <v>58</v>
      </c>
      <c r="K379" s="184" t="s">
        <v>468</v>
      </c>
      <c r="L379" s="509"/>
    </row>
    <row r="380" spans="2:12" ht="15" customHeight="1">
      <c r="B380" s="496"/>
      <c r="C380" s="499"/>
      <c r="D380" s="502"/>
      <c r="E380" s="505"/>
      <c r="F380" s="264" t="s">
        <v>83</v>
      </c>
      <c r="G380" s="266"/>
      <c r="H380" s="267"/>
      <c r="I380" s="265"/>
      <c r="J380" s="102" t="s">
        <v>102</v>
      </c>
      <c r="K380" s="268"/>
      <c r="L380" s="510"/>
    </row>
    <row r="381" spans="2:12" ht="15" customHeight="1">
      <c r="B381" s="494">
        <v>2</v>
      </c>
      <c r="C381" s="497" t="s">
        <v>462</v>
      </c>
      <c r="D381" s="500" t="s">
        <v>469</v>
      </c>
      <c r="E381" s="503"/>
      <c r="F381" s="506">
        <f>SUM(G382:G384)</f>
        <v>20537</v>
      </c>
      <c r="G381" s="507"/>
      <c r="H381" s="269">
        <f>SUM(H382:H384)</f>
        <v>18688</v>
      </c>
      <c r="I381" s="332">
        <f>SUM(I382:I384)</f>
        <v>18667</v>
      </c>
      <c r="J381" s="209" t="s">
        <v>64</v>
      </c>
      <c r="K381" s="172" t="s">
        <v>470</v>
      </c>
      <c r="L381" s="508" t="s">
        <v>473</v>
      </c>
    </row>
    <row r="382" spans="2:12" ht="15" customHeight="1">
      <c r="B382" s="495"/>
      <c r="C382" s="498"/>
      <c r="D382" s="501"/>
      <c r="E382" s="504"/>
      <c r="F382" s="201" t="s">
        <v>54</v>
      </c>
      <c r="G382" s="234">
        <v>20537</v>
      </c>
      <c r="H382" s="190">
        <v>18688</v>
      </c>
      <c r="I382" s="263">
        <v>18667</v>
      </c>
      <c r="J382" s="211" t="s">
        <v>57</v>
      </c>
      <c r="K382" s="184" t="s">
        <v>471</v>
      </c>
      <c r="L382" s="509"/>
    </row>
    <row r="383" spans="2:12" ht="15" customHeight="1">
      <c r="B383" s="495"/>
      <c r="C383" s="498"/>
      <c r="D383" s="501"/>
      <c r="E383" s="504"/>
      <c r="F383" s="201" t="s">
        <v>55</v>
      </c>
      <c r="G383" s="175"/>
      <c r="H383" s="190"/>
      <c r="I383" s="263"/>
      <c r="J383" s="212" t="s">
        <v>58</v>
      </c>
      <c r="K383" s="184" t="s">
        <v>472</v>
      </c>
      <c r="L383" s="509"/>
    </row>
    <row r="384" spans="2:12" ht="15" customHeight="1">
      <c r="B384" s="496"/>
      <c r="C384" s="499"/>
      <c r="D384" s="502"/>
      <c r="E384" s="505"/>
      <c r="F384" s="264" t="s">
        <v>83</v>
      </c>
      <c r="G384" s="266"/>
      <c r="H384" s="267"/>
      <c r="I384" s="265"/>
      <c r="J384" s="102" t="s">
        <v>102</v>
      </c>
      <c r="K384" s="268" t="s">
        <v>526</v>
      </c>
      <c r="L384" s="510"/>
    </row>
    <row r="385" spans="2:12" ht="15" customHeight="1">
      <c r="B385" s="526">
        <v>3</v>
      </c>
      <c r="C385" s="527" t="s">
        <v>463</v>
      </c>
      <c r="D385" s="530" t="s">
        <v>474</v>
      </c>
      <c r="E385" s="533"/>
      <c r="F385" s="471">
        <f>SUM(G386:G388)</f>
        <v>21351</v>
      </c>
      <c r="G385" s="535"/>
      <c r="H385" s="334">
        <f>SUM(H386:H388)</f>
        <v>19429</v>
      </c>
      <c r="I385" s="335">
        <f>SUM(I386:I388)</f>
        <v>19404</v>
      </c>
      <c r="J385" s="209" t="s">
        <v>64</v>
      </c>
      <c r="K385" s="172" t="s">
        <v>526</v>
      </c>
      <c r="L385" s="508" t="s">
        <v>477</v>
      </c>
    </row>
    <row r="386" spans="2:12" ht="15" customHeight="1">
      <c r="B386" s="495"/>
      <c r="C386" s="528"/>
      <c r="D386" s="531"/>
      <c r="E386" s="504"/>
      <c r="F386" s="201" t="s">
        <v>54</v>
      </c>
      <c r="G386" s="210">
        <v>21351</v>
      </c>
      <c r="H386" s="190">
        <v>19429</v>
      </c>
      <c r="I386" s="263">
        <v>19404</v>
      </c>
      <c r="J386" s="211" t="s">
        <v>57</v>
      </c>
      <c r="K386" s="184" t="s">
        <v>527</v>
      </c>
      <c r="L386" s="509"/>
    </row>
    <row r="387" spans="2:12" ht="15" customHeight="1">
      <c r="B387" s="495"/>
      <c r="C387" s="528"/>
      <c r="D387" s="531"/>
      <c r="E387" s="504"/>
      <c r="F387" s="201"/>
      <c r="G387" s="210"/>
      <c r="H387" s="190"/>
      <c r="I387" s="263"/>
      <c r="J387" s="212" t="s">
        <v>58</v>
      </c>
      <c r="K387" s="184" t="s">
        <v>529</v>
      </c>
      <c r="L387" s="509"/>
    </row>
    <row r="388" spans="2:12" ht="15" customHeight="1">
      <c r="B388" s="496"/>
      <c r="C388" s="529"/>
      <c r="D388" s="532"/>
      <c r="E388" s="534"/>
      <c r="F388" s="336" t="s">
        <v>83</v>
      </c>
      <c r="G388" s="264"/>
      <c r="H388" s="333"/>
      <c r="I388" s="265"/>
      <c r="J388" s="102" t="s">
        <v>102</v>
      </c>
      <c r="K388" s="268" t="s">
        <v>528</v>
      </c>
      <c r="L388" s="510"/>
    </row>
    <row r="389" spans="2:12" ht="15" customHeight="1">
      <c r="B389" s="494">
        <v>4</v>
      </c>
      <c r="C389" s="497" t="s">
        <v>464</v>
      </c>
      <c r="D389" s="500" t="s">
        <v>475</v>
      </c>
      <c r="E389" s="503"/>
      <c r="F389" s="506">
        <f>SUM(G390:G392)</f>
        <v>21615</v>
      </c>
      <c r="G389" s="507"/>
      <c r="H389" s="269">
        <f>SUM(H390:H392)</f>
        <v>19669</v>
      </c>
      <c r="I389" s="332">
        <f>SUM(I390:I392)</f>
        <v>19646</v>
      </c>
      <c r="J389" s="209" t="s">
        <v>64</v>
      </c>
      <c r="K389" s="172" t="s">
        <v>476</v>
      </c>
      <c r="L389" s="508" t="s">
        <v>478</v>
      </c>
    </row>
    <row r="390" spans="2:12" ht="15" customHeight="1">
      <c r="B390" s="495"/>
      <c r="C390" s="498"/>
      <c r="D390" s="501"/>
      <c r="E390" s="504"/>
      <c r="F390" s="201" t="s">
        <v>54</v>
      </c>
      <c r="G390" s="234">
        <v>21615</v>
      </c>
      <c r="H390" s="190">
        <v>19669</v>
      </c>
      <c r="I390" s="263">
        <v>19646</v>
      </c>
      <c r="J390" s="211" t="s">
        <v>57</v>
      </c>
      <c r="K390" s="184" t="s">
        <v>523</v>
      </c>
      <c r="L390" s="509"/>
    </row>
    <row r="391" spans="2:12" ht="15" customHeight="1">
      <c r="B391" s="495"/>
      <c r="C391" s="498"/>
      <c r="D391" s="501"/>
      <c r="E391" s="504"/>
      <c r="F391" s="201" t="s">
        <v>55</v>
      </c>
      <c r="G391" s="175"/>
      <c r="H391" s="190"/>
      <c r="I391" s="263"/>
      <c r="J391" s="212" t="s">
        <v>58</v>
      </c>
      <c r="K391" s="184" t="s">
        <v>524</v>
      </c>
      <c r="L391" s="509"/>
    </row>
    <row r="392" spans="2:12" ht="15" customHeight="1">
      <c r="B392" s="496"/>
      <c r="C392" s="499"/>
      <c r="D392" s="502"/>
      <c r="E392" s="505"/>
      <c r="F392" s="264" t="s">
        <v>83</v>
      </c>
      <c r="G392" s="266"/>
      <c r="H392" s="267"/>
      <c r="I392" s="265"/>
      <c r="J392" s="102" t="s">
        <v>102</v>
      </c>
      <c r="K392" s="268" t="s">
        <v>525</v>
      </c>
      <c r="L392" s="510"/>
    </row>
    <row r="393" spans="2:12" ht="15" customHeight="1">
      <c r="B393" s="494">
        <v>5</v>
      </c>
      <c r="C393" s="497" t="s">
        <v>519</v>
      </c>
      <c r="D393" s="500" t="s">
        <v>520</v>
      </c>
      <c r="E393" s="503"/>
      <c r="F393" s="506">
        <f>SUM(G394:G396)</f>
        <v>16764</v>
      </c>
      <c r="G393" s="507"/>
      <c r="H393" s="269">
        <f>SUM(H394:H396)</f>
        <v>15758</v>
      </c>
      <c r="I393" s="332">
        <f>SUM(I394:I396)</f>
        <v>15741</v>
      </c>
      <c r="J393" s="209" t="s">
        <v>64</v>
      </c>
      <c r="K393" s="172" t="s">
        <v>476</v>
      </c>
      <c r="L393" s="508" t="s">
        <v>522</v>
      </c>
    </row>
    <row r="394" spans="2:12" ht="15" customHeight="1">
      <c r="B394" s="495"/>
      <c r="C394" s="498"/>
      <c r="D394" s="501"/>
      <c r="E394" s="504"/>
      <c r="F394" s="201" t="s">
        <v>54</v>
      </c>
      <c r="G394" s="234">
        <v>16764</v>
      </c>
      <c r="H394" s="190">
        <v>15758</v>
      </c>
      <c r="I394" s="263">
        <v>15741</v>
      </c>
      <c r="J394" s="211" t="s">
        <v>57</v>
      </c>
      <c r="K394" s="184" t="s">
        <v>521</v>
      </c>
      <c r="L394" s="509"/>
    </row>
    <row r="395" spans="2:12" ht="15" customHeight="1">
      <c r="B395" s="495"/>
      <c r="C395" s="498"/>
      <c r="D395" s="501"/>
      <c r="E395" s="504"/>
      <c r="F395" s="201" t="s">
        <v>55</v>
      </c>
      <c r="G395" s="175"/>
      <c r="H395" s="190"/>
      <c r="I395" s="263"/>
      <c r="J395" s="212" t="s">
        <v>58</v>
      </c>
      <c r="K395" s="184"/>
      <c r="L395" s="509"/>
    </row>
    <row r="396" spans="2:12" ht="15" customHeight="1">
      <c r="B396" s="496"/>
      <c r="C396" s="499"/>
      <c r="D396" s="502"/>
      <c r="E396" s="505"/>
      <c r="F396" s="264" t="s">
        <v>83</v>
      </c>
      <c r="G396" s="266"/>
      <c r="H396" s="267"/>
      <c r="I396" s="265"/>
      <c r="J396" s="102" t="s">
        <v>102</v>
      </c>
      <c r="K396" s="268"/>
      <c r="L396" s="510"/>
    </row>
    <row r="397" spans="2:12" ht="15" customHeight="1">
      <c r="B397" s="526">
        <v>6</v>
      </c>
      <c r="C397" s="527" t="s">
        <v>510</v>
      </c>
      <c r="D397" s="530" t="s">
        <v>511</v>
      </c>
      <c r="E397" s="533"/>
      <c r="F397" s="471">
        <f>SUM(G398:G400)</f>
        <v>3300</v>
      </c>
      <c r="G397" s="535"/>
      <c r="H397" s="334">
        <f>SUM(H398:H400)</f>
        <v>3135</v>
      </c>
      <c r="I397" s="335">
        <f>SUM(I398:I400)</f>
        <v>3135</v>
      </c>
      <c r="J397" s="209" t="s">
        <v>64</v>
      </c>
      <c r="K397" s="172" t="s">
        <v>512</v>
      </c>
      <c r="L397" s="568" t="s">
        <v>515</v>
      </c>
    </row>
    <row r="398" spans="2:12" ht="15" customHeight="1">
      <c r="B398" s="495"/>
      <c r="C398" s="528"/>
      <c r="D398" s="531"/>
      <c r="E398" s="504"/>
      <c r="F398" s="201" t="s">
        <v>54</v>
      </c>
      <c r="G398" s="210">
        <v>3300</v>
      </c>
      <c r="H398" s="190">
        <v>3135</v>
      </c>
      <c r="I398" s="263">
        <v>3135</v>
      </c>
      <c r="J398" s="211" t="s">
        <v>57</v>
      </c>
      <c r="K398" s="184" t="s">
        <v>513</v>
      </c>
      <c r="L398" s="569"/>
    </row>
    <row r="399" spans="2:12" ht="15" customHeight="1">
      <c r="B399" s="495"/>
      <c r="C399" s="528"/>
      <c r="D399" s="531"/>
      <c r="E399" s="504"/>
      <c r="F399" s="201"/>
      <c r="G399" s="210"/>
      <c r="H399" s="190"/>
      <c r="I399" s="263"/>
      <c r="J399" s="212" t="s">
        <v>58</v>
      </c>
      <c r="K399" s="184" t="s">
        <v>514</v>
      </c>
      <c r="L399" s="569"/>
    </row>
    <row r="400" spans="2:12" ht="15" customHeight="1" thickBot="1">
      <c r="B400" s="496"/>
      <c r="C400" s="529"/>
      <c r="D400" s="532"/>
      <c r="E400" s="534"/>
      <c r="F400" s="336" t="s">
        <v>83</v>
      </c>
      <c r="G400" s="264"/>
      <c r="H400" s="333"/>
      <c r="I400" s="265"/>
      <c r="J400" s="102" t="s">
        <v>102</v>
      </c>
      <c r="K400" s="268"/>
      <c r="L400" s="392"/>
    </row>
    <row r="401" spans="2:12" ht="28.5" customHeight="1" thickBot="1">
      <c r="B401" s="511" t="s">
        <v>460</v>
      </c>
      <c r="C401" s="512"/>
      <c r="D401" s="512"/>
      <c r="E401" s="512"/>
      <c r="F401" s="512"/>
      <c r="G401" s="512"/>
      <c r="H401" s="512"/>
      <c r="I401" s="512"/>
      <c r="J401" s="512"/>
      <c r="K401" s="512"/>
      <c r="L401" s="512"/>
    </row>
    <row r="402" spans="2:12" ht="5.25" customHeight="1" thickBot="1">
      <c r="B402" s="120"/>
      <c r="C402" s="121"/>
      <c r="D402" s="121"/>
      <c r="E402" s="121"/>
      <c r="F402" s="121"/>
      <c r="G402" s="121"/>
      <c r="H402" s="121"/>
      <c r="I402" s="121"/>
      <c r="J402" s="121"/>
      <c r="K402" s="121"/>
      <c r="L402" s="121"/>
    </row>
    <row r="403" spans="2:12" ht="18" customHeight="1">
      <c r="B403" s="513" t="s">
        <v>0</v>
      </c>
      <c r="C403" s="515" t="s">
        <v>1</v>
      </c>
      <c r="D403" s="517" t="s">
        <v>3</v>
      </c>
      <c r="E403" s="517" t="s">
        <v>4</v>
      </c>
      <c r="F403" s="520"/>
      <c r="G403" s="520"/>
      <c r="H403" s="520"/>
      <c r="I403" s="520"/>
      <c r="J403" s="519" t="s">
        <v>59</v>
      </c>
      <c r="K403" s="521"/>
      <c r="L403" s="519" t="s">
        <v>60</v>
      </c>
    </row>
    <row r="404" spans="2:12" ht="28.5" customHeight="1" thickBot="1">
      <c r="B404" s="514"/>
      <c r="C404" s="516"/>
      <c r="D404" s="518"/>
      <c r="E404" s="518"/>
      <c r="F404" s="524" t="s">
        <v>61</v>
      </c>
      <c r="G404" s="525"/>
      <c r="H404" s="110" t="s">
        <v>72</v>
      </c>
      <c r="I404" s="111" t="s">
        <v>62</v>
      </c>
      <c r="J404" s="522"/>
      <c r="K404" s="523"/>
      <c r="L404" s="522"/>
    </row>
    <row r="405" spans="2:12" ht="25.5" customHeight="1">
      <c r="B405" s="112" t="s">
        <v>11</v>
      </c>
      <c r="C405" s="490">
        <v>0</v>
      </c>
      <c r="D405" s="491"/>
      <c r="E405" s="113" t="s">
        <v>65</v>
      </c>
      <c r="F405" s="492">
        <f>SUM(F406+F410)</f>
        <v>227018</v>
      </c>
      <c r="G405" s="493"/>
      <c r="H405" s="330">
        <f>H406+H410</f>
        <v>227018</v>
      </c>
      <c r="I405" s="330">
        <f>I406+I410</f>
        <v>227018</v>
      </c>
      <c r="J405" s="390"/>
      <c r="K405" s="391"/>
      <c r="L405" s="391"/>
    </row>
    <row r="406" spans="2:12" ht="15" customHeight="1">
      <c r="B406" s="494">
        <v>1</v>
      </c>
      <c r="C406" s="497" t="s">
        <v>507</v>
      </c>
      <c r="D406" s="500" t="s">
        <v>508</v>
      </c>
      <c r="E406" s="503"/>
      <c r="F406" s="506">
        <f>SUM(G407:G409)</f>
        <v>227018</v>
      </c>
      <c r="G406" s="507"/>
      <c r="H406" s="269">
        <f>SUM(H407:H409)</f>
        <v>227018</v>
      </c>
      <c r="I406" s="332">
        <f>SUM(I407:I409)</f>
        <v>227018</v>
      </c>
      <c r="J406" s="209" t="s">
        <v>64</v>
      </c>
      <c r="K406" s="172" t="s">
        <v>509</v>
      </c>
      <c r="L406" s="508"/>
    </row>
    <row r="407" spans="2:12" ht="15" customHeight="1">
      <c r="B407" s="495"/>
      <c r="C407" s="498"/>
      <c r="D407" s="501"/>
      <c r="E407" s="504"/>
      <c r="F407" s="201" t="s">
        <v>54</v>
      </c>
      <c r="G407" s="234">
        <v>227018</v>
      </c>
      <c r="H407" s="190">
        <v>227018</v>
      </c>
      <c r="I407" s="263">
        <v>227018</v>
      </c>
      <c r="J407" s="211" t="s">
        <v>57</v>
      </c>
      <c r="K407" s="184"/>
      <c r="L407" s="509"/>
    </row>
    <row r="408" spans="2:12" ht="15" customHeight="1">
      <c r="B408" s="495"/>
      <c r="C408" s="498"/>
      <c r="D408" s="501"/>
      <c r="E408" s="504"/>
      <c r="F408" s="201" t="s">
        <v>55</v>
      </c>
      <c r="G408" s="175"/>
      <c r="H408" s="190"/>
      <c r="I408" s="263"/>
      <c r="J408" s="212" t="s">
        <v>58</v>
      </c>
      <c r="K408" s="184"/>
      <c r="L408" s="509"/>
    </row>
    <row r="409" spans="2:12" ht="15" customHeight="1">
      <c r="B409" s="496"/>
      <c r="C409" s="499"/>
      <c r="D409" s="502"/>
      <c r="E409" s="505"/>
      <c r="F409" s="264" t="s">
        <v>83</v>
      </c>
      <c r="G409" s="266"/>
      <c r="H409" s="267"/>
      <c r="I409" s="265"/>
      <c r="J409" s="102" t="s">
        <v>102</v>
      </c>
      <c r="K409" s="268"/>
      <c r="L409" s="510"/>
    </row>
    <row r="410" spans="2:12" ht="15" customHeight="1">
      <c r="B410" s="494">
        <v>2</v>
      </c>
      <c r="C410" s="497"/>
      <c r="D410" s="500"/>
      <c r="E410" s="503"/>
      <c r="F410" s="506">
        <f>SUM(G411:G413)</f>
        <v>0</v>
      </c>
      <c r="G410" s="507"/>
      <c r="H410" s="269">
        <f>SUM(H411:H413)</f>
        <v>0</v>
      </c>
      <c r="I410" s="332">
        <f>SUM(I411:I413)</f>
        <v>0</v>
      </c>
      <c r="J410" s="209" t="s">
        <v>64</v>
      </c>
      <c r="K410" s="172"/>
      <c r="L410" s="508"/>
    </row>
    <row r="411" spans="2:12" ht="15" customHeight="1">
      <c r="B411" s="495"/>
      <c r="C411" s="498"/>
      <c r="D411" s="501"/>
      <c r="E411" s="504"/>
      <c r="F411" s="201" t="s">
        <v>54</v>
      </c>
      <c r="G411" s="234"/>
      <c r="H411" s="190"/>
      <c r="I411" s="263"/>
      <c r="J411" s="211" t="s">
        <v>57</v>
      </c>
      <c r="K411" s="184"/>
      <c r="L411" s="509"/>
    </row>
    <row r="412" spans="2:12" ht="15" customHeight="1">
      <c r="B412" s="495"/>
      <c r="C412" s="498"/>
      <c r="D412" s="501"/>
      <c r="E412" s="504"/>
      <c r="F412" s="201" t="s">
        <v>55</v>
      </c>
      <c r="G412" s="175"/>
      <c r="H412" s="190"/>
      <c r="I412" s="263"/>
      <c r="J412" s="212" t="s">
        <v>58</v>
      </c>
      <c r="K412" s="184"/>
      <c r="L412" s="509"/>
    </row>
    <row r="413" spans="2:12" ht="15" customHeight="1" thickBot="1">
      <c r="B413" s="496"/>
      <c r="C413" s="499"/>
      <c r="D413" s="502"/>
      <c r="E413" s="505"/>
      <c r="F413" s="264" t="s">
        <v>83</v>
      </c>
      <c r="G413" s="266"/>
      <c r="H413" s="267"/>
      <c r="I413" s="265"/>
      <c r="J413" s="102" t="s">
        <v>102</v>
      </c>
      <c r="K413" s="268"/>
      <c r="L413" s="510"/>
    </row>
    <row r="414" spans="2:12" ht="28.5" customHeight="1" thickBot="1">
      <c r="B414" s="566" t="s">
        <v>450</v>
      </c>
      <c r="C414" s="567"/>
      <c r="D414" s="567"/>
      <c r="E414" s="567"/>
      <c r="F414" s="567"/>
      <c r="G414" s="567"/>
      <c r="H414" s="567"/>
      <c r="I414" s="567"/>
      <c r="J414" s="567"/>
      <c r="K414" s="567"/>
      <c r="L414" s="567"/>
    </row>
    <row r="415" spans="2:12" ht="5.25" customHeight="1" thickBot="1">
      <c r="B415" s="120"/>
      <c r="C415" s="121"/>
      <c r="D415" s="121"/>
      <c r="E415" s="121"/>
      <c r="F415" s="121"/>
      <c r="G415" s="121"/>
      <c r="H415" s="121"/>
      <c r="I415" s="121"/>
      <c r="J415" s="121"/>
      <c r="K415" s="121"/>
      <c r="L415" s="121"/>
    </row>
    <row r="416" spans="2:12" ht="18" customHeight="1">
      <c r="B416" s="513" t="s">
        <v>0</v>
      </c>
      <c r="C416" s="515" t="s">
        <v>1</v>
      </c>
      <c r="D416" s="517" t="s">
        <v>3</v>
      </c>
      <c r="E416" s="517" t="s">
        <v>4</v>
      </c>
      <c r="F416" s="520"/>
      <c r="G416" s="520"/>
      <c r="H416" s="520"/>
      <c r="I416" s="520"/>
      <c r="J416" s="519" t="s">
        <v>59</v>
      </c>
      <c r="K416" s="521"/>
      <c r="L416" s="519" t="s">
        <v>60</v>
      </c>
    </row>
    <row r="417" spans="2:12" ht="28.5" customHeight="1" thickBot="1">
      <c r="B417" s="514"/>
      <c r="C417" s="516"/>
      <c r="D417" s="518"/>
      <c r="E417" s="518"/>
      <c r="F417" s="524" t="s">
        <v>61</v>
      </c>
      <c r="G417" s="525"/>
      <c r="H417" s="110" t="s">
        <v>72</v>
      </c>
      <c r="I417" s="111" t="s">
        <v>62</v>
      </c>
      <c r="J417" s="522"/>
      <c r="K417" s="523"/>
      <c r="L417" s="522"/>
    </row>
    <row r="418" spans="2:12" ht="25.5" customHeight="1">
      <c r="B418" s="112" t="s">
        <v>11</v>
      </c>
      <c r="C418" s="490">
        <v>0</v>
      </c>
      <c r="D418" s="491"/>
      <c r="E418" s="113" t="s">
        <v>65</v>
      </c>
      <c r="F418" s="492">
        <f>SUM(F419+F423)</f>
        <v>591483</v>
      </c>
      <c r="G418" s="493"/>
      <c r="H418" s="369">
        <f>SUM(H419+H423)</f>
        <v>589769</v>
      </c>
      <c r="I418" s="370">
        <f>SUM(I419+I423)</f>
        <v>589769</v>
      </c>
      <c r="J418" s="114"/>
      <c r="K418" s="115"/>
      <c r="L418" s="115"/>
    </row>
    <row r="419" spans="2:12" ht="15" customHeight="1">
      <c r="B419" s="494">
        <v>1</v>
      </c>
      <c r="C419" s="497" t="s">
        <v>449</v>
      </c>
      <c r="D419" s="500"/>
      <c r="E419" s="548"/>
      <c r="F419" s="550">
        <f>SUM(G420:G422)</f>
        <v>21414</v>
      </c>
      <c r="G419" s="551"/>
      <c r="H419" s="269">
        <f>SUM(H420:H422)</f>
        <v>19700</v>
      </c>
      <c r="I419" s="332">
        <f>SUM(I420:I422)</f>
        <v>19700</v>
      </c>
      <c r="J419" s="55" t="s">
        <v>64</v>
      </c>
      <c r="K419" s="172" t="s">
        <v>454</v>
      </c>
      <c r="L419" s="552" t="s">
        <v>457</v>
      </c>
    </row>
    <row r="420" spans="2:12" ht="15" customHeight="1">
      <c r="B420" s="495"/>
      <c r="C420" s="498"/>
      <c r="D420" s="501"/>
      <c r="E420" s="542"/>
      <c r="F420" s="201" t="s">
        <v>270</v>
      </c>
      <c r="G420" s="398">
        <v>21414</v>
      </c>
      <c r="H420" s="397">
        <v>19700</v>
      </c>
      <c r="I420" s="395">
        <v>19700</v>
      </c>
      <c r="J420" s="41" t="s">
        <v>57</v>
      </c>
      <c r="K420" s="184" t="s">
        <v>456</v>
      </c>
      <c r="L420" s="553"/>
    </row>
    <row r="421" spans="2:12" ht="15" customHeight="1">
      <c r="B421" s="495"/>
      <c r="C421" s="498"/>
      <c r="D421" s="501"/>
      <c r="E421" s="542"/>
      <c r="F421" s="201" t="s">
        <v>271</v>
      </c>
      <c r="G421" s="175"/>
      <c r="H421" s="190"/>
      <c r="I421" s="263"/>
      <c r="J421" s="101" t="s">
        <v>58</v>
      </c>
      <c r="K421" s="184" t="s">
        <v>493</v>
      </c>
      <c r="L421" s="553"/>
    </row>
    <row r="422" spans="2:12" ht="15" customHeight="1">
      <c r="B422" s="496"/>
      <c r="C422" s="499"/>
      <c r="D422" s="502"/>
      <c r="E422" s="549"/>
      <c r="F422" s="264" t="s">
        <v>272</v>
      </c>
      <c r="G422" s="266"/>
      <c r="H422" s="267"/>
      <c r="I422" s="265"/>
      <c r="J422" s="102" t="s">
        <v>102</v>
      </c>
      <c r="K422" s="268" t="s">
        <v>494</v>
      </c>
      <c r="L422" s="164"/>
    </row>
    <row r="423" spans="2:12" ht="24.75" customHeight="1">
      <c r="B423" s="526">
        <v>2</v>
      </c>
      <c r="C423" s="527" t="s">
        <v>542</v>
      </c>
      <c r="D423" s="538" t="s">
        <v>544</v>
      </c>
      <c r="E423" s="541"/>
      <c r="F423" s="544">
        <f>SUM(G424:G426)</f>
        <v>570069</v>
      </c>
      <c r="G423" s="545"/>
      <c r="H423" s="334">
        <f>SUM(H424:H426)</f>
        <v>570069</v>
      </c>
      <c r="I423" s="335">
        <f>SUM(I424:I426)</f>
        <v>570069</v>
      </c>
      <c r="J423" s="55" t="s">
        <v>64</v>
      </c>
      <c r="K423" s="172" t="s">
        <v>541</v>
      </c>
      <c r="L423" s="546"/>
    </row>
    <row r="424" spans="2:12" ht="26.25" customHeight="1">
      <c r="B424" s="495"/>
      <c r="C424" s="528"/>
      <c r="D424" s="539"/>
      <c r="E424" s="542"/>
      <c r="F424" s="367" t="s">
        <v>54</v>
      </c>
      <c r="G424" s="175">
        <v>336700</v>
      </c>
      <c r="H424" s="175">
        <v>336700</v>
      </c>
      <c r="I424" s="175">
        <v>336700</v>
      </c>
      <c r="J424" s="41" t="s">
        <v>57</v>
      </c>
      <c r="K424" s="184"/>
      <c r="L424" s="547"/>
    </row>
    <row r="425" spans="2:12" ht="24.75" customHeight="1">
      <c r="B425" s="495"/>
      <c r="C425" s="528"/>
      <c r="D425" s="539"/>
      <c r="E425" s="542"/>
      <c r="F425" s="417" t="s">
        <v>543</v>
      </c>
      <c r="G425" s="175">
        <v>222996</v>
      </c>
      <c r="H425" s="175">
        <v>222996</v>
      </c>
      <c r="I425" s="175">
        <v>222996</v>
      </c>
      <c r="J425" s="101" t="s">
        <v>58</v>
      </c>
      <c r="K425" s="184"/>
      <c r="L425" s="547"/>
    </row>
    <row r="426" spans="2:12" ht="24.75" customHeight="1" thickBot="1">
      <c r="B426" s="496"/>
      <c r="C426" s="529"/>
      <c r="D426" s="540"/>
      <c r="E426" s="543"/>
      <c r="F426" s="108" t="s">
        <v>83</v>
      </c>
      <c r="G426" s="418">
        <v>10373</v>
      </c>
      <c r="H426" s="418">
        <v>10373</v>
      </c>
      <c r="I426" s="418">
        <v>10373</v>
      </c>
      <c r="J426" s="102" t="s">
        <v>102</v>
      </c>
      <c r="K426" s="103"/>
      <c r="L426" s="163"/>
    </row>
    <row r="427" spans="2:12" ht="28.5" customHeight="1" thickBot="1">
      <c r="B427" s="566" t="s">
        <v>451</v>
      </c>
      <c r="C427" s="567"/>
      <c r="D427" s="567"/>
      <c r="E427" s="567"/>
      <c r="F427" s="567"/>
      <c r="G427" s="567"/>
      <c r="H427" s="567"/>
      <c r="I427" s="567"/>
      <c r="J427" s="567"/>
      <c r="K427" s="567"/>
      <c r="L427" s="567"/>
    </row>
    <row r="428" spans="2:12" ht="5.25" customHeight="1" thickBot="1">
      <c r="B428" s="120"/>
      <c r="C428" s="121"/>
      <c r="D428" s="121"/>
      <c r="E428" s="121"/>
      <c r="F428" s="121"/>
      <c r="G428" s="121"/>
      <c r="H428" s="121"/>
      <c r="I428" s="121"/>
      <c r="J428" s="121"/>
      <c r="K428" s="121"/>
      <c r="L428" s="121"/>
    </row>
    <row r="429" spans="2:12" ht="18" customHeight="1">
      <c r="B429" s="513" t="s">
        <v>0</v>
      </c>
      <c r="C429" s="515" t="s">
        <v>1</v>
      </c>
      <c r="D429" s="517" t="s">
        <v>3</v>
      </c>
      <c r="E429" s="517" t="s">
        <v>4</v>
      </c>
      <c r="F429" s="520"/>
      <c r="G429" s="520"/>
      <c r="H429" s="520"/>
      <c r="I429" s="520"/>
      <c r="J429" s="519" t="s">
        <v>59</v>
      </c>
      <c r="K429" s="521"/>
      <c r="L429" s="519" t="s">
        <v>60</v>
      </c>
    </row>
    <row r="430" spans="2:12" ht="28.5" customHeight="1" thickBot="1">
      <c r="B430" s="514"/>
      <c r="C430" s="516"/>
      <c r="D430" s="518"/>
      <c r="E430" s="518"/>
      <c r="F430" s="524" t="s">
        <v>61</v>
      </c>
      <c r="G430" s="525"/>
      <c r="H430" s="110" t="s">
        <v>72</v>
      </c>
      <c r="I430" s="111" t="s">
        <v>62</v>
      </c>
      <c r="J430" s="522"/>
      <c r="K430" s="523"/>
      <c r="L430" s="522"/>
    </row>
    <row r="431" spans="2:12" ht="25.5" customHeight="1">
      <c r="B431" s="112" t="s">
        <v>11</v>
      </c>
      <c r="C431" s="490">
        <v>0</v>
      </c>
      <c r="D431" s="491"/>
      <c r="E431" s="113" t="s">
        <v>65</v>
      </c>
      <c r="F431" s="492">
        <f>SUM(F432+F436)</f>
        <v>887847</v>
      </c>
      <c r="G431" s="493"/>
      <c r="H431" s="369">
        <f>SUM(H432+H436)</f>
        <v>886039</v>
      </c>
      <c r="I431" s="370">
        <f>SUM(I432+I436)</f>
        <v>886039</v>
      </c>
      <c r="J431" s="114"/>
      <c r="K431" s="115"/>
      <c r="L431" s="115"/>
    </row>
    <row r="432" spans="2:12" ht="15" customHeight="1">
      <c r="B432" s="494">
        <v>1</v>
      </c>
      <c r="C432" s="497" t="s">
        <v>452</v>
      </c>
      <c r="D432" s="500" t="s">
        <v>505</v>
      </c>
      <c r="E432" s="548"/>
      <c r="F432" s="550">
        <f>SUM(G433:G435)</f>
        <v>21545</v>
      </c>
      <c r="G432" s="551"/>
      <c r="H432" s="269">
        <f>SUM(H433:H435)</f>
        <v>19737</v>
      </c>
      <c r="I432" s="332">
        <f>SUM(I433:I435)</f>
        <v>19737</v>
      </c>
      <c r="J432" s="55" t="s">
        <v>64</v>
      </c>
      <c r="K432" s="172" t="s">
        <v>453</v>
      </c>
      <c r="L432" s="552" t="s">
        <v>458</v>
      </c>
    </row>
    <row r="433" spans="2:12" ht="15" customHeight="1">
      <c r="B433" s="495"/>
      <c r="C433" s="498"/>
      <c r="D433" s="501"/>
      <c r="E433" s="542"/>
      <c r="F433" s="201" t="s">
        <v>54</v>
      </c>
      <c r="G433" s="398">
        <v>21545</v>
      </c>
      <c r="H433" s="397">
        <v>19737</v>
      </c>
      <c r="I433" s="395">
        <v>19737</v>
      </c>
      <c r="J433" s="41" t="s">
        <v>57</v>
      </c>
      <c r="K433" s="184" t="s">
        <v>454</v>
      </c>
      <c r="L433" s="553"/>
    </row>
    <row r="434" spans="2:12" ht="15" customHeight="1">
      <c r="B434" s="495"/>
      <c r="C434" s="498"/>
      <c r="D434" s="501"/>
      <c r="E434" s="542"/>
      <c r="F434" s="201" t="s">
        <v>77</v>
      </c>
      <c r="G434" s="175"/>
      <c r="H434" s="190"/>
      <c r="I434" s="263"/>
      <c r="J434" s="101" t="s">
        <v>58</v>
      </c>
      <c r="K434" s="184" t="s">
        <v>455</v>
      </c>
      <c r="L434" s="553"/>
    </row>
    <row r="435" spans="2:12" ht="15" customHeight="1">
      <c r="B435" s="496"/>
      <c r="C435" s="499"/>
      <c r="D435" s="502"/>
      <c r="E435" s="549"/>
      <c r="F435" s="264" t="s">
        <v>83</v>
      </c>
      <c r="G435" s="266"/>
      <c r="H435" s="267"/>
      <c r="I435" s="265"/>
      <c r="J435" s="102" t="s">
        <v>102</v>
      </c>
      <c r="K435" s="268" t="s">
        <v>495</v>
      </c>
      <c r="L435" s="164"/>
    </row>
    <row r="436" spans="2:12" ht="15" customHeight="1">
      <c r="B436" s="526">
        <v>2</v>
      </c>
      <c r="C436" s="527" t="s">
        <v>503</v>
      </c>
      <c r="D436" s="538" t="s">
        <v>506</v>
      </c>
      <c r="E436" s="541"/>
      <c r="F436" s="544">
        <f>SUM(G437:G439)</f>
        <v>866302</v>
      </c>
      <c r="G436" s="545"/>
      <c r="H436" s="334">
        <f>SUM(H437:H439)</f>
        <v>866302</v>
      </c>
      <c r="I436" s="335">
        <f>SUM(I437:I439)</f>
        <v>866302</v>
      </c>
      <c r="J436" s="55" t="s">
        <v>64</v>
      </c>
      <c r="K436" s="172" t="s">
        <v>541</v>
      </c>
      <c r="L436" s="546"/>
    </row>
    <row r="437" spans="2:12" ht="15" customHeight="1">
      <c r="B437" s="495"/>
      <c r="C437" s="528"/>
      <c r="D437" s="539"/>
      <c r="E437" s="542"/>
      <c r="F437" s="411" t="s">
        <v>54</v>
      </c>
      <c r="G437" s="396">
        <v>543432</v>
      </c>
      <c r="H437" s="397">
        <v>543432</v>
      </c>
      <c r="I437" s="397">
        <v>543432</v>
      </c>
      <c r="J437" s="41" t="s">
        <v>57</v>
      </c>
      <c r="K437" s="184"/>
      <c r="L437" s="547"/>
    </row>
    <row r="438" spans="2:12" ht="15" customHeight="1">
      <c r="B438" s="495"/>
      <c r="C438" s="528"/>
      <c r="D438" s="539"/>
      <c r="E438" s="542"/>
      <c r="F438" s="414" t="s">
        <v>504</v>
      </c>
      <c r="G438" s="396">
        <v>312135</v>
      </c>
      <c r="H438" s="397">
        <v>312135</v>
      </c>
      <c r="I438" s="397">
        <v>312135</v>
      </c>
      <c r="J438" s="101" t="s">
        <v>58</v>
      </c>
      <c r="K438" s="184"/>
      <c r="L438" s="547"/>
    </row>
    <row r="439" spans="2:12" ht="42" customHeight="1" thickBot="1">
      <c r="B439" s="496"/>
      <c r="C439" s="529"/>
      <c r="D439" s="540"/>
      <c r="E439" s="543"/>
      <c r="F439" s="108" t="s">
        <v>83</v>
      </c>
      <c r="G439" s="398">
        <v>10735</v>
      </c>
      <c r="H439" s="416">
        <v>10735</v>
      </c>
      <c r="I439" s="416">
        <v>10735</v>
      </c>
      <c r="J439" s="102" t="s">
        <v>102</v>
      </c>
      <c r="K439" s="103"/>
      <c r="L439" s="163"/>
    </row>
    <row r="440" spans="2:12" ht="28.5" customHeight="1" thickBot="1">
      <c r="B440" s="511" t="s">
        <v>375</v>
      </c>
      <c r="C440" s="512"/>
      <c r="D440" s="512"/>
      <c r="E440" s="512"/>
      <c r="F440" s="512"/>
      <c r="G440" s="512"/>
      <c r="H440" s="512"/>
      <c r="I440" s="512"/>
      <c r="J440" s="512"/>
      <c r="K440" s="512"/>
      <c r="L440" s="512"/>
    </row>
    <row r="441" spans="2:12" ht="5.25" customHeight="1" thickBot="1">
      <c r="B441" s="120"/>
      <c r="C441" s="121"/>
      <c r="D441" s="121"/>
      <c r="E441" s="121"/>
      <c r="F441" s="121"/>
      <c r="G441" s="121"/>
      <c r="H441" s="121"/>
      <c r="I441" s="121"/>
      <c r="J441" s="121"/>
      <c r="K441" s="121"/>
      <c r="L441" s="121"/>
    </row>
    <row r="442" spans="2:12" ht="18" customHeight="1">
      <c r="B442" s="513" t="s">
        <v>0</v>
      </c>
      <c r="C442" s="515" t="s">
        <v>1</v>
      </c>
      <c r="D442" s="517" t="s">
        <v>3</v>
      </c>
      <c r="E442" s="517" t="s">
        <v>4</v>
      </c>
      <c r="F442" s="520"/>
      <c r="G442" s="520"/>
      <c r="H442" s="520"/>
      <c r="I442" s="520"/>
      <c r="J442" s="519" t="s">
        <v>59</v>
      </c>
      <c r="K442" s="521"/>
      <c r="L442" s="519" t="s">
        <v>60</v>
      </c>
    </row>
    <row r="443" spans="2:12" ht="28.5" customHeight="1" thickBot="1">
      <c r="B443" s="514"/>
      <c r="C443" s="516"/>
      <c r="D443" s="518"/>
      <c r="E443" s="518"/>
      <c r="F443" s="524" t="s">
        <v>61</v>
      </c>
      <c r="G443" s="525"/>
      <c r="H443" s="110" t="s">
        <v>72</v>
      </c>
      <c r="I443" s="111" t="s">
        <v>62</v>
      </c>
      <c r="J443" s="522"/>
      <c r="K443" s="523"/>
      <c r="L443" s="522"/>
    </row>
    <row r="444" spans="2:12" ht="25.5" customHeight="1">
      <c r="B444" s="112" t="s">
        <v>11</v>
      </c>
      <c r="C444" s="490">
        <v>0</v>
      </c>
      <c r="D444" s="491"/>
      <c r="E444" s="113" t="s">
        <v>65</v>
      </c>
      <c r="F444" s="617">
        <f>SUM(F445+F457+F461)</f>
        <v>3010</v>
      </c>
      <c r="G444" s="618"/>
      <c r="H444" s="154">
        <f>SUM(H445+H457+H461)</f>
        <v>3010</v>
      </c>
      <c r="I444" s="158">
        <f>SUM(I445+I457+I461)</f>
        <v>3010</v>
      </c>
      <c r="J444" s="114"/>
      <c r="K444" s="115"/>
      <c r="L444" s="115"/>
    </row>
    <row r="445" spans="2:12" ht="15" customHeight="1">
      <c r="B445" s="494">
        <v>1</v>
      </c>
      <c r="C445" s="497" t="s">
        <v>337</v>
      </c>
      <c r="D445" s="500" t="s">
        <v>338</v>
      </c>
      <c r="E445" s="548"/>
      <c r="F445" s="550">
        <f>SUM(G446:G448)</f>
        <v>3010</v>
      </c>
      <c r="G445" s="551"/>
      <c r="H445" s="155">
        <f>SUM(H446:H448)</f>
        <v>3010</v>
      </c>
      <c r="I445" s="159">
        <f>SUM(I446:I448)</f>
        <v>3010</v>
      </c>
      <c r="J445" s="55" t="s">
        <v>64</v>
      </c>
      <c r="K445" s="172" t="s">
        <v>339</v>
      </c>
      <c r="L445" s="552" t="s">
        <v>340</v>
      </c>
    </row>
    <row r="446" spans="2:12" ht="15" customHeight="1">
      <c r="B446" s="495"/>
      <c r="C446" s="498"/>
      <c r="D446" s="501"/>
      <c r="E446" s="542"/>
      <c r="F446" s="201" t="s">
        <v>270</v>
      </c>
      <c r="G446" s="234">
        <v>3010</v>
      </c>
      <c r="H446" s="190">
        <v>3010</v>
      </c>
      <c r="I446" s="263">
        <v>3010</v>
      </c>
      <c r="J446" s="41" t="s">
        <v>57</v>
      </c>
      <c r="K446" s="184" t="s">
        <v>351</v>
      </c>
      <c r="L446" s="553"/>
    </row>
    <row r="447" spans="2:12" ht="15" customHeight="1">
      <c r="B447" s="495"/>
      <c r="C447" s="498"/>
      <c r="D447" s="501"/>
      <c r="E447" s="542"/>
      <c r="F447" s="201" t="s">
        <v>271</v>
      </c>
      <c r="G447" s="175"/>
      <c r="H447" s="190"/>
      <c r="I447" s="263"/>
      <c r="J447" s="101" t="s">
        <v>58</v>
      </c>
      <c r="K447" s="184" t="s">
        <v>352</v>
      </c>
      <c r="L447" s="553"/>
    </row>
    <row r="448" spans="2:12" ht="15" customHeight="1">
      <c r="B448" s="496"/>
      <c r="C448" s="499"/>
      <c r="D448" s="502"/>
      <c r="E448" s="549"/>
      <c r="F448" s="264" t="s">
        <v>272</v>
      </c>
      <c r="G448" s="266"/>
      <c r="H448" s="267"/>
      <c r="I448" s="265"/>
      <c r="J448" s="102" t="s">
        <v>102</v>
      </c>
      <c r="K448" s="268"/>
      <c r="L448" s="164"/>
    </row>
    <row r="449" spans="2:12" ht="15" customHeight="1">
      <c r="B449" s="526">
        <v>2</v>
      </c>
      <c r="C449" s="527"/>
      <c r="D449" s="538"/>
      <c r="E449" s="541"/>
      <c r="F449" s="613">
        <f>SUM(G450:G452)</f>
        <v>0</v>
      </c>
      <c r="G449" s="614"/>
      <c r="H449" s="157">
        <f>SUM(H450:H452)</f>
        <v>0</v>
      </c>
      <c r="I449" s="162">
        <f>SUM(I450:I452)</f>
        <v>0</v>
      </c>
      <c r="J449" s="55" t="s">
        <v>64</v>
      </c>
      <c r="K449" s="36"/>
      <c r="L449" s="615"/>
    </row>
    <row r="450" spans="2:12" ht="15" customHeight="1">
      <c r="B450" s="495"/>
      <c r="C450" s="528"/>
      <c r="D450" s="539"/>
      <c r="E450" s="542"/>
      <c r="F450" s="354" t="s">
        <v>54</v>
      </c>
      <c r="G450" s="72"/>
      <c r="H450" s="134"/>
      <c r="I450" s="160"/>
      <c r="J450" s="41" t="s">
        <v>57</v>
      </c>
      <c r="K450" s="42"/>
      <c r="L450" s="616"/>
    </row>
    <row r="451" spans="2:12" ht="15" customHeight="1">
      <c r="B451" s="495"/>
      <c r="C451" s="528"/>
      <c r="D451" s="539"/>
      <c r="E451" s="542"/>
      <c r="F451" s="354"/>
      <c r="G451" s="72"/>
      <c r="H451" s="134"/>
      <c r="I451" s="160"/>
      <c r="J451" s="101" t="s">
        <v>58</v>
      </c>
      <c r="K451" s="42"/>
      <c r="L451" s="616"/>
    </row>
    <row r="452" spans="2:12" ht="15" customHeight="1">
      <c r="B452" s="496"/>
      <c r="C452" s="529"/>
      <c r="D452" s="540"/>
      <c r="E452" s="543"/>
      <c r="F452" s="108" t="s">
        <v>83</v>
      </c>
      <c r="G452" s="104"/>
      <c r="H452" s="156"/>
      <c r="I452" s="161"/>
      <c r="J452" s="102" t="s">
        <v>102</v>
      </c>
      <c r="K452" s="103"/>
      <c r="L452" s="163"/>
    </row>
    <row r="453" spans="2:12" ht="15" customHeight="1">
      <c r="B453" s="526">
        <v>2</v>
      </c>
      <c r="C453" s="527"/>
      <c r="D453" s="538"/>
      <c r="E453" s="541"/>
      <c r="F453" s="613">
        <f>SUM(G454:G456)</f>
        <v>0</v>
      </c>
      <c r="G453" s="614"/>
      <c r="H453" s="157">
        <f>SUM(H454:H456)</f>
        <v>0</v>
      </c>
      <c r="I453" s="162">
        <f>SUM(I454:I456)</f>
        <v>0</v>
      </c>
      <c r="J453" s="55" t="s">
        <v>64</v>
      </c>
      <c r="K453" s="36"/>
      <c r="L453" s="615"/>
    </row>
    <row r="454" spans="2:12" ht="15" customHeight="1">
      <c r="B454" s="495"/>
      <c r="C454" s="528"/>
      <c r="D454" s="539"/>
      <c r="E454" s="542"/>
      <c r="F454" s="354" t="s">
        <v>54</v>
      </c>
      <c r="G454" s="72"/>
      <c r="H454" s="134"/>
      <c r="I454" s="160"/>
      <c r="J454" s="41" t="s">
        <v>57</v>
      </c>
      <c r="K454" s="42"/>
      <c r="L454" s="616"/>
    </row>
    <row r="455" spans="2:12" ht="15" customHeight="1">
      <c r="B455" s="495"/>
      <c r="C455" s="528"/>
      <c r="D455" s="539"/>
      <c r="E455" s="542"/>
      <c r="F455" s="354"/>
      <c r="G455" s="72"/>
      <c r="H455" s="134"/>
      <c r="I455" s="160"/>
      <c r="J455" s="101" t="s">
        <v>58</v>
      </c>
      <c r="K455" s="42"/>
      <c r="L455" s="616"/>
    </row>
    <row r="456" spans="2:12" ht="15" customHeight="1">
      <c r="B456" s="496"/>
      <c r="C456" s="529"/>
      <c r="D456" s="540"/>
      <c r="E456" s="543"/>
      <c r="F456" s="108" t="s">
        <v>83</v>
      </c>
      <c r="G456" s="104"/>
      <c r="H456" s="156"/>
      <c r="I456" s="161"/>
      <c r="J456" s="102" t="s">
        <v>102</v>
      </c>
      <c r="K456" s="103"/>
      <c r="L456" s="163"/>
    </row>
    <row r="457" spans="2:12" ht="15" customHeight="1">
      <c r="B457" s="526">
        <v>2</v>
      </c>
      <c r="C457" s="527"/>
      <c r="D457" s="538"/>
      <c r="E457" s="541"/>
      <c r="F457" s="613">
        <f>SUM(G458:G460)</f>
        <v>0</v>
      </c>
      <c r="G457" s="614"/>
      <c r="H457" s="157">
        <f>SUM(H458:H460)</f>
        <v>0</v>
      </c>
      <c r="I457" s="162">
        <f>SUM(I458:I460)</f>
        <v>0</v>
      </c>
      <c r="J457" s="55" t="s">
        <v>64</v>
      </c>
      <c r="K457" s="36"/>
      <c r="L457" s="615"/>
    </row>
    <row r="458" spans="2:12" ht="15" customHeight="1">
      <c r="B458" s="495"/>
      <c r="C458" s="528"/>
      <c r="D458" s="539"/>
      <c r="E458" s="542"/>
      <c r="F458" s="261" t="s">
        <v>54</v>
      </c>
      <c r="G458" s="72"/>
      <c r="H458" s="134"/>
      <c r="I458" s="160"/>
      <c r="J458" s="41" t="s">
        <v>57</v>
      </c>
      <c r="K458" s="42"/>
      <c r="L458" s="616"/>
    </row>
    <row r="459" spans="2:12" ht="15" customHeight="1">
      <c r="B459" s="495"/>
      <c r="C459" s="528"/>
      <c r="D459" s="539"/>
      <c r="E459" s="542"/>
      <c r="F459" s="261"/>
      <c r="G459" s="72"/>
      <c r="H459" s="134"/>
      <c r="I459" s="160"/>
      <c r="J459" s="101" t="s">
        <v>58</v>
      </c>
      <c r="K459" s="42"/>
      <c r="L459" s="616"/>
    </row>
    <row r="460" spans="2:12" ht="15" customHeight="1">
      <c r="B460" s="496"/>
      <c r="C460" s="529"/>
      <c r="D460" s="540"/>
      <c r="E460" s="543"/>
      <c r="F460" s="108" t="s">
        <v>83</v>
      </c>
      <c r="G460" s="104"/>
      <c r="H460" s="156"/>
      <c r="I460" s="161"/>
      <c r="J460" s="102" t="s">
        <v>102</v>
      </c>
      <c r="K460" s="103"/>
      <c r="L460" s="163"/>
    </row>
    <row r="461" spans="2:12" ht="15" customHeight="1">
      <c r="B461" s="526"/>
      <c r="C461" s="527"/>
      <c r="D461" s="548"/>
      <c r="E461" s="548"/>
      <c r="F461" s="613">
        <f>SUM(G462:G465)</f>
        <v>0</v>
      </c>
      <c r="G461" s="614"/>
      <c r="H461" s="157">
        <f>SUM(H462:H465)</f>
        <v>0</v>
      </c>
      <c r="I461" s="162">
        <f>SUM(I462:I465)</f>
        <v>0</v>
      </c>
      <c r="J461" s="55" t="s">
        <v>64</v>
      </c>
      <c r="K461" s="36"/>
      <c r="L461" s="109"/>
    </row>
    <row r="462" spans="2:12" ht="15" customHeight="1">
      <c r="B462" s="495"/>
      <c r="C462" s="528"/>
      <c r="D462" s="542"/>
      <c r="E462" s="542"/>
      <c r="F462" s="261" t="s">
        <v>54</v>
      </c>
      <c r="G462" s="72"/>
      <c r="H462" s="78"/>
      <c r="I462" s="81"/>
      <c r="J462" s="41" t="s">
        <v>57</v>
      </c>
      <c r="K462" s="42"/>
      <c r="L462" s="109"/>
    </row>
    <row r="463" spans="2:12" ht="15" customHeight="1">
      <c r="B463" s="495"/>
      <c r="C463" s="528"/>
      <c r="D463" s="542"/>
      <c r="E463" s="542"/>
      <c r="F463" s="261"/>
      <c r="G463" s="72"/>
      <c r="H463" s="78"/>
      <c r="I463" s="81"/>
      <c r="J463" s="101" t="s">
        <v>58</v>
      </c>
      <c r="K463" s="42"/>
      <c r="L463" s="109"/>
    </row>
    <row r="464" spans="2:12" ht="15" customHeight="1">
      <c r="B464" s="495"/>
      <c r="C464" s="528"/>
      <c r="D464" s="542"/>
      <c r="E464" s="542"/>
      <c r="F464" s="290"/>
      <c r="G464" s="72"/>
      <c r="H464" s="78"/>
      <c r="I464" s="81"/>
      <c r="J464" s="292"/>
      <c r="K464" s="293"/>
      <c r="L464" s="109"/>
    </row>
    <row r="465" spans="2:12" ht="15" customHeight="1">
      <c r="B465" s="496"/>
      <c r="C465" s="529"/>
      <c r="D465" s="549"/>
      <c r="E465" s="549"/>
      <c r="F465" s="108"/>
      <c r="G465" s="104"/>
      <c r="H465" s="105"/>
      <c r="I465" s="106"/>
      <c r="J465" s="102"/>
      <c r="K465" s="103"/>
      <c r="L465" s="109"/>
    </row>
    <row r="468" spans="2:12">
      <c r="F468" s="727">
        <f>F5+F113+F170</f>
        <v>862882.3</v>
      </c>
      <c r="G468" s="727"/>
    </row>
  </sheetData>
  <mergeCells count="747">
    <mergeCell ref="L393:L396"/>
    <mergeCell ref="B294:B297"/>
    <mergeCell ref="C294:C297"/>
    <mergeCell ref="D294:D297"/>
    <mergeCell ref="F294:G294"/>
    <mergeCell ref="L294:L297"/>
    <mergeCell ref="C285:D285"/>
    <mergeCell ref="F285:G285"/>
    <mergeCell ref="B18:B21"/>
    <mergeCell ref="C18:C21"/>
    <mergeCell ref="D18:D21"/>
    <mergeCell ref="E18:E21"/>
    <mergeCell ref="F18:G18"/>
    <mergeCell ref="L18:L20"/>
    <mergeCell ref="B154:B157"/>
    <mergeCell ref="C154:C157"/>
    <mergeCell ref="D154:D157"/>
    <mergeCell ref="E154:E157"/>
    <mergeCell ref="F154:G154"/>
    <mergeCell ref="L154:L157"/>
    <mergeCell ref="D150:D153"/>
    <mergeCell ref="E150:E153"/>
    <mergeCell ref="F150:G150"/>
    <mergeCell ref="B286:B289"/>
    <mergeCell ref="B281:L281"/>
    <mergeCell ref="B283:B284"/>
    <mergeCell ref="C283:C284"/>
    <mergeCell ref="D283:D284"/>
    <mergeCell ref="E283:E284"/>
    <mergeCell ref="F283:I283"/>
    <mergeCell ref="J283:K284"/>
    <mergeCell ref="L283:L284"/>
    <mergeCell ref="F284:G284"/>
    <mergeCell ref="C286:C289"/>
    <mergeCell ref="D286:D289"/>
    <mergeCell ref="E286:E289"/>
    <mergeCell ref="F286:G286"/>
    <mergeCell ref="L286:L289"/>
    <mergeCell ref="B290:B293"/>
    <mergeCell ref="C290:C293"/>
    <mergeCell ref="D290:D293"/>
    <mergeCell ref="E290:E292"/>
    <mergeCell ref="F290:G290"/>
    <mergeCell ref="L290:L293"/>
    <mergeCell ref="E294:E297"/>
    <mergeCell ref="B423:B426"/>
    <mergeCell ref="C423:C426"/>
    <mergeCell ref="D423:D426"/>
    <mergeCell ref="E423:E426"/>
    <mergeCell ref="F423:G423"/>
    <mergeCell ref="L423:L425"/>
    <mergeCell ref="F381:G381"/>
    <mergeCell ref="L381:L384"/>
    <mergeCell ref="C418:D418"/>
    <mergeCell ref="F418:G418"/>
    <mergeCell ref="B419:B422"/>
    <mergeCell ref="C419:C422"/>
    <mergeCell ref="D419:D422"/>
    <mergeCell ref="E419:E422"/>
    <mergeCell ref="F419:G419"/>
    <mergeCell ref="L419:L421"/>
    <mergeCell ref="B414:L414"/>
    <mergeCell ref="B416:B417"/>
    <mergeCell ref="C416:C417"/>
    <mergeCell ref="D416:D417"/>
    <mergeCell ref="B393:B396"/>
    <mergeCell ref="C393:C396"/>
    <mergeCell ref="J416:K417"/>
    <mergeCell ref="L416:L417"/>
    <mergeCell ref="F417:G417"/>
    <mergeCell ref="B440:L440"/>
    <mergeCell ref="B442:B443"/>
    <mergeCell ref="C442:C443"/>
    <mergeCell ref="D442:D443"/>
    <mergeCell ref="E442:E443"/>
    <mergeCell ref="F442:I442"/>
    <mergeCell ref="J442:K443"/>
    <mergeCell ref="L442:L443"/>
    <mergeCell ref="F443:G443"/>
    <mergeCell ref="B429:B430"/>
    <mergeCell ref="C429:C430"/>
    <mergeCell ref="D429:D430"/>
    <mergeCell ref="E429:E430"/>
    <mergeCell ref="F429:I429"/>
    <mergeCell ref="J429:K430"/>
    <mergeCell ref="L429:L430"/>
    <mergeCell ref="F430:G430"/>
    <mergeCell ref="E457:E460"/>
    <mergeCell ref="F457:G457"/>
    <mergeCell ref="L457:L459"/>
    <mergeCell ref="B449:B452"/>
    <mergeCell ref="C449:C452"/>
    <mergeCell ref="D449:D452"/>
    <mergeCell ref="C444:D444"/>
    <mergeCell ref="F444:G444"/>
    <mergeCell ref="B445:B448"/>
    <mergeCell ref="C445:C448"/>
    <mergeCell ref="D445:D448"/>
    <mergeCell ref="E445:E448"/>
    <mergeCell ref="C333:D333"/>
    <mergeCell ref="J331:K332"/>
    <mergeCell ref="L331:L332"/>
    <mergeCell ref="F333:G333"/>
    <mergeCell ref="B461:B465"/>
    <mergeCell ref="C461:C465"/>
    <mergeCell ref="D461:D465"/>
    <mergeCell ref="E461:E465"/>
    <mergeCell ref="F461:G461"/>
    <mergeCell ref="B453:B456"/>
    <mergeCell ref="C453:C456"/>
    <mergeCell ref="D453:D456"/>
    <mergeCell ref="E453:E456"/>
    <mergeCell ref="F453:G453"/>
    <mergeCell ref="L453:L455"/>
    <mergeCell ref="F445:G445"/>
    <mergeCell ref="L445:L447"/>
    <mergeCell ref="E449:E452"/>
    <mergeCell ref="F449:G449"/>
    <mergeCell ref="L449:L451"/>
    <mergeCell ref="B457:B460"/>
    <mergeCell ref="C457:C460"/>
    <mergeCell ref="D457:D460"/>
    <mergeCell ref="B342:B345"/>
    <mergeCell ref="D338:D341"/>
    <mergeCell ref="D342:D345"/>
    <mergeCell ref="E338:E341"/>
    <mergeCell ref="E342:E345"/>
    <mergeCell ref="C342:C345"/>
    <mergeCell ref="F342:G342"/>
    <mergeCell ref="L334:L336"/>
    <mergeCell ref="C256:D256"/>
    <mergeCell ref="F256:G256"/>
    <mergeCell ref="B257:B260"/>
    <mergeCell ref="C257:C260"/>
    <mergeCell ref="D257:D260"/>
    <mergeCell ref="E257:E260"/>
    <mergeCell ref="F257:G257"/>
    <mergeCell ref="L257:L260"/>
    <mergeCell ref="B261:B265"/>
    <mergeCell ref="C261:C265"/>
    <mergeCell ref="D261:D265"/>
    <mergeCell ref="E261:E264"/>
    <mergeCell ref="F261:G261"/>
    <mergeCell ref="L261:L265"/>
    <mergeCell ref="F242:G242"/>
    <mergeCell ref="C241:C242"/>
    <mergeCell ref="B252:L252"/>
    <mergeCell ref="B254:B255"/>
    <mergeCell ref="C254:C255"/>
    <mergeCell ref="D254:D255"/>
    <mergeCell ref="E254:E255"/>
    <mergeCell ref="F254:I254"/>
    <mergeCell ref="J254:K255"/>
    <mergeCell ref="L254:L255"/>
    <mergeCell ref="F255:G255"/>
    <mergeCell ref="L228:L229"/>
    <mergeCell ref="F229:G229"/>
    <mergeCell ref="E179:E182"/>
    <mergeCell ref="C213:D213"/>
    <mergeCell ref="B248:B251"/>
    <mergeCell ref="C248:C251"/>
    <mergeCell ref="D248:D251"/>
    <mergeCell ref="E248:E250"/>
    <mergeCell ref="F248:G248"/>
    <mergeCell ref="L248:L251"/>
    <mergeCell ref="B241:B242"/>
    <mergeCell ref="C243:D243"/>
    <mergeCell ref="F243:G243"/>
    <mergeCell ref="B244:B247"/>
    <mergeCell ref="C244:C247"/>
    <mergeCell ref="D244:D247"/>
    <mergeCell ref="E244:E247"/>
    <mergeCell ref="F244:G244"/>
    <mergeCell ref="L244:L247"/>
    <mergeCell ref="E241:E242"/>
    <mergeCell ref="F241:I241"/>
    <mergeCell ref="J241:K242"/>
    <mergeCell ref="L241:L242"/>
    <mergeCell ref="B235:B238"/>
    <mergeCell ref="C235:C238"/>
    <mergeCell ref="D235:D238"/>
    <mergeCell ref="E235:E237"/>
    <mergeCell ref="C228:C229"/>
    <mergeCell ref="D228:D229"/>
    <mergeCell ref="E228:E229"/>
    <mergeCell ref="F228:I228"/>
    <mergeCell ref="J228:K229"/>
    <mergeCell ref="B138:B141"/>
    <mergeCell ref="E130:E133"/>
    <mergeCell ref="E118:E121"/>
    <mergeCell ref="B209:L209"/>
    <mergeCell ref="F179:G179"/>
    <mergeCell ref="B193:B196"/>
    <mergeCell ref="B197:B200"/>
    <mergeCell ref="B201:B204"/>
    <mergeCell ref="B175:B178"/>
    <mergeCell ref="D175:D178"/>
    <mergeCell ref="J190:K191"/>
    <mergeCell ref="C126:C129"/>
    <mergeCell ref="C130:C133"/>
    <mergeCell ref="B158:B161"/>
    <mergeCell ref="C158:C161"/>
    <mergeCell ref="D158:D161"/>
    <mergeCell ref="E158:E161"/>
    <mergeCell ref="F158:G158"/>
    <mergeCell ref="L158:L161"/>
    <mergeCell ref="L150:L153"/>
    <mergeCell ref="D142:D145"/>
    <mergeCell ref="E142:E145"/>
    <mergeCell ref="D146:D149"/>
    <mergeCell ref="C142:C145"/>
    <mergeCell ref="E168:E169"/>
    <mergeCell ref="L168:L169"/>
    <mergeCell ref="B150:B153"/>
    <mergeCell ref="C150:C153"/>
    <mergeCell ref="E211:E212"/>
    <mergeCell ref="D193:D196"/>
    <mergeCell ref="F191:G191"/>
    <mergeCell ref="L183:L186"/>
    <mergeCell ref="L193:L195"/>
    <mergeCell ref="F201:G201"/>
    <mergeCell ref="E197:E198"/>
    <mergeCell ref="E146:E149"/>
    <mergeCell ref="L146:L148"/>
    <mergeCell ref="L175:L177"/>
    <mergeCell ref="E175:E178"/>
    <mergeCell ref="F142:G142"/>
    <mergeCell ref="F146:G146"/>
    <mergeCell ref="L142:L145"/>
    <mergeCell ref="L190:L191"/>
    <mergeCell ref="J168:K169"/>
    <mergeCell ref="B166:L166"/>
    <mergeCell ref="B168:B169"/>
    <mergeCell ref="C146:C149"/>
    <mergeCell ref="E171:E174"/>
    <mergeCell ref="F169:G169"/>
    <mergeCell ref="B142:B145"/>
    <mergeCell ref="F168:I168"/>
    <mergeCell ref="L171:L173"/>
    <mergeCell ref="C171:C174"/>
    <mergeCell ref="B171:B174"/>
    <mergeCell ref="F170:G170"/>
    <mergeCell ref="C168:C169"/>
    <mergeCell ref="D168:D169"/>
    <mergeCell ref="C170:D170"/>
    <mergeCell ref="B146:B149"/>
    <mergeCell ref="B60:B63"/>
    <mergeCell ref="C60:C63"/>
    <mergeCell ref="D60:D63"/>
    <mergeCell ref="E60:E62"/>
    <mergeCell ref="F44:G44"/>
    <mergeCell ref="B56:B59"/>
    <mergeCell ref="C56:C59"/>
    <mergeCell ref="D56:D59"/>
    <mergeCell ref="E56:E58"/>
    <mergeCell ref="F56:G56"/>
    <mergeCell ref="C52:C55"/>
    <mergeCell ref="D52:D55"/>
    <mergeCell ref="C44:C47"/>
    <mergeCell ref="F60:G60"/>
    <mergeCell ref="B64:B67"/>
    <mergeCell ref="C64:C67"/>
    <mergeCell ref="B40:B43"/>
    <mergeCell ref="D40:D43"/>
    <mergeCell ref="E40:E43"/>
    <mergeCell ref="F40:G40"/>
    <mergeCell ref="B52:B55"/>
    <mergeCell ref="B44:B47"/>
    <mergeCell ref="D44:D47"/>
    <mergeCell ref="E44:E47"/>
    <mergeCell ref="B48:B51"/>
    <mergeCell ref="E48:E51"/>
    <mergeCell ref="F48:G48"/>
    <mergeCell ref="C175:C178"/>
    <mergeCell ref="F197:G197"/>
    <mergeCell ref="L205:L208"/>
    <mergeCell ref="C183:C186"/>
    <mergeCell ref="L197:L200"/>
    <mergeCell ref="B188:L188"/>
    <mergeCell ref="B183:B186"/>
    <mergeCell ref="C192:D192"/>
    <mergeCell ref="F193:G193"/>
    <mergeCell ref="L201:L204"/>
    <mergeCell ref="D201:D204"/>
    <mergeCell ref="E201:E203"/>
    <mergeCell ref="F205:G205"/>
    <mergeCell ref="B179:B182"/>
    <mergeCell ref="C179:C182"/>
    <mergeCell ref="D179:D182"/>
    <mergeCell ref="B190:B191"/>
    <mergeCell ref="E190:E191"/>
    <mergeCell ref="D171:D174"/>
    <mergeCell ref="F171:G171"/>
    <mergeCell ref="L179:L182"/>
    <mergeCell ref="F175:G175"/>
    <mergeCell ref="C201:C204"/>
    <mergeCell ref="C193:C196"/>
    <mergeCell ref="C197:C200"/>
    <mergeCell ref="D197:D200"/>
    <mergeCell ref="L211:L212"/>
    <mergeCell ref="F212:G212"/>
    <mergeCell ref="F213:G213"/>
    <mergeCell ref="B222:B225"/>
    <mergeCell ref="E193:E195"/>
    <mergeCell ref="F222:G222"/>
    <mergeCell ref="L222:L225"/>
    <mergeCell ref="D205:D207"/>
    <mergeCell ref="B211:B212"/>
    <mergeCell ref="C211:C212"/>
    <mergeCell ref="D211:D212"/>
    <mergeCell ref="B214:B217"/>
    <mergeCell ref="C214:C217"/>
    <mergeCell ref="D214:D217"/>
    <mergeCell ref="F468:G468"/>
    <mergeCell ref="F334:G334"/>
    <mergeCell ref="C338:C341"/>
    <mergeCell ref="F338:G338"/>
    <mergeCell ref="D183:D186"/>
    <mergeCell ref="E183:E186"/>
    <mergeCell ref="F183:G183"/>
    <mergeCell ref="C190:C191"/>
    <mergeCell ref="D190:D191"/>
    <mergeCell ref="F190:I190"/>
    <mergeCell ref="C331:C332"/>
    <mergeCell ref="D331:D332"/>
    <mergeCell ref="E331:E332"/>
    <mergeCell ref="F332:G332"/>
    <mergeCell ref="F331:I331"/>
    <mergeCell ref="B329:L329"/>
    <mergeCell ref="B331:B332"/>
    <mergeCell ref="F192:G192"/>
    <mergeCell ref="C205:C207"/>
    <mergeCell ref="B205:B208"/>
    <mergeCell ref="L338:L340"/>
    <mergeCell ref="D334:D337"/>
    <mergeCell ref="E334:E337"/>
    <mergeCell ref="B338:B341"/>
    <mergeCell ref="C138:C141"/>
    <mergeCell ref="E52:E54"/>
    <mergeCell ref="F52:G52"/>
    <mergeCell ref="L130:L133"/>
    <mergeCell ref="L134:L136"/>
    <mergeCell ref="D130:D133"/>
    <mergeCell ref="D134:D137"/>
    <mergeCell ref="C134:C137"/>
    <mergeCell ref="C48:C51"/>
    <mergeCell ref="D48:D51"/>
    <mergeCell ref="F64:G64"/>
    <mergeCell ref="C71:C72"/>
    <mergeCell ref="F113:G113"/>
    <mergeCell ref="F138:G138"/>
    <mergeCell ref="E134:E137"/>
    <mergeCell ref="F134:G134"/>
    <mergeCell ref="E94:E96"/>
    <mergeCell ref="F32:G32"/>
    <mergeCell ref="D138:D141"/>
    <mergeCell ref="E138:E141"/>
    <mergeCell ref="B27:L27"/>
    <mergeCell ref="B29:B30"/>
    <mergeCell ref="C29:C30"/>
    <mergeCell ref="B82:B85"/>
    <mergeCell ref="D29:D30"/>
    <mergeCell ref="E29:E30"/>
    <mergeCell ref="F29:I29"/>
    <mergeCell ref="J29:K30"/>
    <mergeCell ref="L29:L30"/>
    <mergeCell ref="F82:G82"/>
    <mergeCell ref="E82:E85"/>
    <mergeCell ref="L82:L85"/>
    <mergeCell ref="F94:G94"/>
    <mergeCell ref="E98:E100"/>
    <mergeCell ref="B78:B81"/>
    <mergeCell ref="B36:B39"/>
    <mergeCell ref="C36:C39"/>
    <mergeCell ref="L90:L93"/>
    <mergeCell ref="F98:G98"/>
    <mergeCell ref="F86:G86"/>
    <mergeCell ref="B32:B35"/>
    <mergeCell ref="C32:C35"/>
    <mergeCell ref="D32:D35"/>
    <mergeCell ref="F31:G31"/>
    <mergeCell ref="D36:D39"/>
    <mergeCell ref="E36:E39"/>
    <mergeCell ref="F36:G36"/>
    <mergeCell ref="C31:D31"/>
    <mergeCell ref="F111:I111"/>
    <mergeCell ref="C114:C117"/>
    <mergeCell ref="D64:D67"/>
    <mergeCell ref="E64:E67"/>
    <mergeCell ref="E32:E35"/>
    <mergeCell ref="B118:B121"/>
    <mergeCell ref="F118:G118"/>
    <mergeCell ref="E122:E125"/>
    <mergeCell ref="D114:D117"/>
    <mergeCell ref="F114:G114"/>
    <mergeCell ref="L126:L129"/>
    <mergeCell ref="L122:L125"/>
    <mergeCell ref="L118:L121"/>
    <mergeCell ref="L114:L117"/>
    <mergeCell ref="E114:E117"/>
    <mergeCell ref="E126:E129"/>
    <mergeCell ref="B126:B129"/>
    <mergeCell ref="B130:B133"/>
    <mergeCell ref="C122:C125"/>
    <mergeCell ref="C118:C121"/>
    <mergeCell ref="C78:C81"/>
    <mergeCell ref="B102:B105"/>
    <mergeCell ref="F112:G112"/>
    <mergeCell ref="F102:G102"/>
    <mergeCell ref="B134:B137"/>
    <mergeCell ref="L78:L80"/>
    <mergeCell ref="C86:C89"/>
    <mergeCell ref="C90:C93"/>
    <mergeCell ref="D86:D89"/>
    <mergeCell ref="L94:L96"/>
    <mergeCell ref="E78:E81"/>
    <mergeCell ref="F78:G78"/>
    <mergeCell ref="D78:D81"/>
    <mergeCell ref="E90:E93"/>
    <mergeCell ref="E86:E89"/>
    <mergeCell ref="F90:G90"/>
    <mergeCell ref="C113:D113"/>
    <mergeCell ref="D82:D85"/>
    <mergeCell ref="C82:C85"/>
    <mergeCell ref="D126:D129"/>
    <mergeCell ref="F122:G122"/>
    <mergeCell ref="D118:D121"/>
    <mergeCell ref="B122:B125"/>
    <mergeCell ref="B114:B117"/>
    <mergeCell ref="D111:D112"/>
    <mergeCell ref="D102:D105"/>
    <mergeCell ref="B108:L108"/>
    <mergeCell ref="B86:B89"/>
    <mergeCell ref="D98:D101"/>
    <mergeCell ref="C98:C101"/>
    <mergeCell ref="L111:L112"/>
    <mergeCell ref="C111:C112"/>
    <mergeCell ref="E111:E112"/>
    <mergeCell ref="E102:E104"/>
    <mergeCell ref="J111:K112"/>
    <mergeCell ref="L102:L104"/>
    <mergeCell ref="B90:B93"/>
    <mergeCell ref="B98:B101"/>
    <mergeCell ref="B94:B97"/>
    <mergeCell ref="B111:B112"/>
    <mergeCell ref="B1:L1"/>
    <mergeCell ref="E6:E9"/>
    <mergeCell ref="F6:G6"/>
    <mergeCell ref="J3:K4"/>
    <mergeCell ref="D10:D13"/>
    <mergeCell ref="L74:L76"/>
    <mergeCell ref="D14:D17"/>
    <mergeCell ref="F10:G10"/>
    <mergeCell ref="D71:D72"/>
    <mergeCell ref="F22:G22"/>
    <mergeCell ref="F14:G14"/>
    <mergeCell ref="L22:L24"/>
    <mergeCell ref="L71:L72"/>
    <mergeCell ref="J71:K72"/>
    <mergeCell ref="E73:E77"/>
    <mergeCell ref="E71:E72"/>
    <mergeCell ref="B69:L69"/>
    <mergeCell ref="F72:G72"/>
    <mergeCell ref="B71:B72"/>
    <mergeCell ref="F71:I71"/>
    <mergeCell ref="B73:B77"/>
    <mergeCell ref="C73:C77"/>
    <mergeCell ref="F73:G73"/>
    <mergeCell ref="D73:D77"/>
    <mergeCell ref="B3:B4"/>
    <mergeCell ref="L3:L4"/>
    <mergeCell ref="C5:D5"/>
    <mergeCell ref="C3:C4"/>
    <mergeCell ref="F3:I3"/>
    <mergeCell ref="F4:G4"/>
    <mergeCell ref="D3:D4"/>
    <mergeCell ref="E3:E4"/>
    <mergeCell ref="D6:D9"/>
    <mergeCell ref="B22:B25"/>
    <mergeCell ref="F5:G5"/>
    <mergeCell ref="B10:B13"/>
    <mergeCell ref="B6:B9"/>
    <mergeCell ref="B14:B17"/>
    <mergeCell ref="E10:E13"/>
    <mergeCell ref="E14:E17"/>
    <mergeCell ref="D22:D25"/>
    <mergeCell ref="E22:E25"/>
    <mergeCell ref="C10:C13"/>
    <mergeCell ref="C6:C9"/>
    <mergeCell ref="C22:C25"/>
    <mergeCell ref="L10:L13"/>
    <mergeCell ref="L6:L9"/>
    <mergeCell ref="F211:I211"/>
    <mergeCell ref="J211:K212"/>
    <mergeCell ref="B346:L346"/>
    <mergeCell ref="B348:B349"/>
    <mergeCell ref="C348:C349"/>
    <mergeCell ref="D348:D349"/>
    <mergeCell ref="E348:E349"/>
    <mergeCell ref="F348:I348"/>
    <mergeCell ref="J348:K349"/>
    <mergeCell ref="L348:L349"/>
    <mergeCell ref="F349:G349"/>
    <mergeCell ref="F214:G214"/>
    <mergeCell ref="L214:L217"/>
    <mergeCell ref="B218:B221"/>
    <mergeCell ref="C218:C221"/>
    <mergeCell ref="D218:D221"/>
    <mergeCell ref="E218:E220"/>
    <mergeCell ref="F218:G218"/>
    <mergeCell ref="L218:L221"/>
    <mergeCell ref="E214:E217"/>
    <mergeCell ref="B334:B337"/>
    <mergeCell ref="C334:C337"/>
    <mergeCell ref="B239:L239"/>
    <mergeCell ref="D241:D242"/>
    <mergeCell ref="B355:B358"/>
    <mergeCell ref="C355:C358"/>
    <mergeCell ref="D355:D358"/>
    <mergeCell ref="E355:E358"/>
    <mergeCell ref="F355:G355"/>
    <mergeCell ref="L355:L357"/>
    <mergeCell ref="C350:D350"/>
    <mergeCell ref="F350:G350"/>
    <mergeCell ref="B351:B354"/>
    <mergeCell ref="C351:C354"/>
    <mergeCell ref="D351:D354"/>
    <mergeCell ref="E351:E354"/>
    <mergeCell ref="F351:G351"/>
    <mergeCell ref="L351:L354"/>
    <mergeCell ref="C222:C224"/>
    <mergeCell ref="D222:D224"/>
    <mergeCell ref="B267:L267"/>
    <mergeCell ref="B269:B270"/>
    <mergeCell ref="C269:C270"/>
    <mergeCell ref="D269:D270"/>
    <mergeCell ref="E269:E270"/>
    <mergeCell ref="F269:I269"/>
    <mergeCell ref="J269:K270"/>
    <mergeCell ref="L269:L270"/>
    <mergeCell ref="F270:G270"/>
    <mergeCell ref="C230:D230"/>
    <mergeCell ref="F230:G230"/>
    <mergeCell ref="B231:B234"/>
    <mergeCell ref="C231:C234"/>
    <mergeCell ref="D231:D234"/>
    <mergeCell ref="E231:E234"/>
    <mergeCell ref="F231:G231"/>
    <mergeCell ref="L231:L234"/>
    <mergeCell ref="B226:L226"/>
    <mergeCell ref="B228:B229"/>
    <mergeCell ref="F235:G235"/>
    <mergeCell ref="L235:L238"/>
    <mergeCell ref="B276:B279"/>
    <mergeCell ref="C276:C279"/>
    <mergeCell ref="D276:D279"/>
    <mergeCell ref="E276:E278"/>
    <mergeCell ref="F276:G276"/>
    <mergeCell ref="L276:L279"/>
    <mergeCell ref="C271:D271"/>
    <mergeCell ref="F271:G271"/>
    <mergeCell ref="B272:B275"/>
    <mergeCell ref="C272:C275"/>
    <mergeCell ref="D272:D275"/>
    <mergeCell ref="E272:E275"/>
    <mergeCell ref="F272:G272"/>
    <mergeCell ref="L272:L275"/>
    <mergeCell ref="B359:L359"/>
    <mergeCell ref="B361:B362"/>
    <mergeCell ref="C361:C362"/>
    <mergeCell ref="D361:D362"/>
    <mergeCell ref="E361:E362"/>
    <mergeCell ref="F361:I361"/>
    <mergeCell ref="J361:K362"/>
    <mergeCell ref="L361:L362"/>
    <mergeCell ref="F362:G362"/>
    <mergeCell ref="F368:G368"/>
    <mergeCell ref="L368:L370"/>
    <mergeCell ref="C363:D363"/>
    <mergeCell ref="F363:G363"/>
    <mergeCell ref="B364:B367"/>
    <mergeCell ref="C364:C367"/>
    <mergeCell ref="D364:D367"/>
    <mergeCell ref="E364:E367"/>
    <mergeCell ref="F364:G364"/>
    <mergeCell ref="L364:L367"/>
    <mergeCell ref="B298:L298"/>
    <mergeCell ref="B300:B301"/>
    <mergeCell ref="C300:C301"/>
    <mergeCell ref="D300:D301"/>
    <mergeCell ref="E300:E301"/>
    <mergeCell ref="F300:I300"/>
    <mergeCell ref="J300:K301"/>
    <mergeCell ref="L300:L301"/>
    <mergeCell ref="F301:G301"/>
    <mergeCell ref="B311:B314"/>
    <mergeCell ref="C311:C314"/>
    <mergeCell ref="D311:D314"/>
    <mergeCell ref="F311:G311"/>
    <mergeCell ref="L311:L314"/>
    <mergeCell ref="C302:D302"/>
    <mergeCell ref="F302:G302"/>
    <mergeCell ref="B303:B306"/>
    <mergeCell ref="C303:C306"/>
    <mergeCell ref="D303:D306"/>
    <mergeCell ref="E303:E306"/>
    <mergeCell ref="F303:G303"/>
    <mergeCell ref="L303:L306"/>
    <mergeCell ref="E311:E314"/>
    <mergeCell ref="B307:B310"/>
    <mergeCell ref="C307:C310"/>
    <mergeCell ref="D307:D310"/>
    <mergeCell ref="E307:E310"/>
    <mergeCell ref="F307:G307"/>
    <mergeCell ref="L307:L310"/>
    <mergeCell ref="B315:L315"/>
    <mergeCell ref="B317:B318"/>
    <mergeCell ref="C317:C318"/>
    <mergeCell ref="D317:D318"/>
    <mergeCell ref="E317:E318"/>
    <mergeCell ref="F317:I317"/>
    <mergeCell ref="J317:K318"/>
    <mergeCell ref="L317:L318"/>
    <mergeCell ref="F318:G318"/>
    <mergeCell ref="C319:D319"/>
    <mergeCell ref="F319:G319"/>
    <mergeCell ref="B320:B323"/>
    <mergeCell ref="C320:C323"/>
    <mergeCell ref="D320:D323"/>
    <mergeCell ref="E320:E323"/>
    <mergeCell ref="F320:G320"/>
    <mergeCell ref="L320:L323"/>
    <mergeCell ref="B324:B327"/>
    <mergeCell ref="C324:C327"/>
    <mergeCell ref="D324:D327"/>
    <mergeCell ref="E324:E326"/>
    <mergeCell ref="F324:G324"/>
    <mergeCell ref="L324:L327"/>
    <mergeCell ref="B427:L427"/>
    <mergeCell ref="F389:G389"/>
    <mergeCell ref="L389:L392"/>
    <mergeCell ref="B397:B400"/>
    <mergeCell ref="C397:C400"/>
    <mergeCell ref="D397:D400"/>
    <mergeCell ref="E397:E400"/>
    <mergeCell ref="F397:G397"/>
    <mergeCell ref="L397:L399"/>
    <mergeCell ref="B381:B384"/>
    <mergeCell ref="C381:C384"/>
    <mergeCell ref="D381:D384"/>
    <mergeCell ref="E381:E384"/>
    <mergeCell ref="B368:B371"/>
    <mergeCell ref="C368:C371"/>
    <mergeCell ref="D368:D371"/>
    <mergeCell ref="E368:E371"/>
    <mergeCell ref="F436:G436"/>
    <mergeCell ref="L436:L438"/>
    <mergeCell ref="C431:D431"/>
    <mergeCell ref="F431:G431"/>
    <mergeCell ref="B432:B435"/>
    <mergeCell ref="C432:C435"/>
    <mergeCell ref="D432:D435"/>
    <mergeCell ref="E432:E435"/>
    <mergeCell ref="F432:G432"/>
    <mergeCell ref="L432:L434"/>
    <mergeCell ref="B389:B392"/>
    <mergeCell ref="C389:C392"/>
    <mergeCell ref="D389:D392"/>
    <mergeCell ref="E389:E392"/>
    <mergeCell ref="B436:B439"/>
    <mergeCell ref="C436:C439"/>
    <mergeCell ref="D436:D439"/>
    <mergeCell ref="E436:E439"/>
    <mergeCell ref="E416:E417"/>
    <mergeCell ref="F416:I416"/>
    <mergeCell ref="D393:D396"/>
    <mergeCell ref="E393:E396"/>
    <mergeCell ref="F393:G393"/>
    <mergeCell ref="L377:L380"/>
    <mergeCell ref="L385:L388"/>
    <mergeCell ref="B372:L372"/>
    <mergeCell ref="B374:B375"/>
    <mergeCell ref="C374:C375"/>
    <mergeCell ref="D374:D375"/>
    <mergeCell ref="E374:E375"/>
    <mergeCell ref="F374:I374"/>
    <mergeCell ref="J374:K375"/>
    <mergeCell ref="L374:L375"/>
    <mergeCell ref="F375:G375"/>
    <mergeCell ref="C376:D376"/>
    <mergeCell ref="F376:G376"/>
    <mergeCell ref="B385:B388"/>
    <mergeCell ref="C385:C388"/>
    <mergeCell ref="D385:D388"/>
    <mergeCell ref="E385:E388"/>
    <mergeCell ref="F385:G385"/>
    <mergeCell ref="B377:B380"/>
    <mergeCell ref="C377:C380"/>
    <mergeCell ref="D377:D380"/>
    <mergeCell ref="E377:E380"/>
    <mergeCell ref="F377:G377"/>
    <mergeCell ref="B401:L401"/>
    <mergeCell ref="B403:B404"/>
    <mergeCell ref="C403:C404"/>
    <mergeCell ref="D403:D404"/>
    <mergeCell ref="E403:E404"/>
    <mergeCell ref="F403:I403"/>
    <mergeCell ref="J403:K404"/>
    <mergeCell ref="L403:L404"/>
    <mergeCell ref="F404:G404"/>
    <mergeCell ref="C405:D405"/>
    <mergeCell ref="F405:G405"/>
    <mergeCell ref="B406:B409"/>
    <mergeCell ref="C406:C409"/>
    <mergeCell ref="D406:D409"/>
    <mergeCell ref="E406:E409"/>
    <mergeCell ref="F406:G406"/>
    <mergeCell ref="L406:L409"/>
    <mergeCell ref="B410:B413"/>
    <mergeCell ref="C410:C413"/>
    <mergeCell ref="D410:D413"/>
    <mergeCell ref="E410:E413"/>
    <mergeCell ref="L410:L413"/>
    <mergeCell ref="F410:G410"/>
    <mergeCell ref="C14:C17"/>
    <mergeCell ref="L56:L59"/>
    <mergeCell ref="L52:L55"/>
    <mergeCell ref="L60:L63"/>
    <mergeCell ref="L64:L67"/>
    <mergeCell ref="L48:L51"/>
    <mergeCell ref="L44:L47"/>
    <mergeCell ref="L40:L43"/>
    <mergeCell ref="L32:L35"/>
    <mergeCell ref="L36:L39"/>
    <mergeCell ref="L14:L17"/>
    <mergeCell ref="F126:G126"/>
    <mergeCell ref="F130:G130"/>
    <mergeCell ref="D122:D125"/>
    <mergeCell ref="L98:L101"/>
    <mergeCell ref="L138:L141"/>
    <mergeCell ref="F30:G30"/>
    <mergeCell ref="C40:C43"/>
    <mergeCell ref="C102:C104"/>
    <mergeCell ref="C94:C97"/>
    <mergeCell ref="D94:D97"/>
    <mergeCell ref="L86:L89"/>
    <mergeCell ref="D90:D93"/>
  </mergeCells>
  <phoneticPr fontId="2" type="noConversion"/>
  <pageMargins left="0.23622047244094491" right="0.15748031496062992" top="0.78740157480314965" bottom="0.35433070866141736" header="0.51181102362204722" footer="0.15748031496062992"/>
  <pageSetup paperSize="9" scale="54" orientation="landscape" r:id="rId1"/>
  <headerFooter alignWithMargins="0"/>
  <rowBreaks count="11" manualBreakCount="11">
    <brk id="26" min="1" max="14" man="1"/>
    <brk id="68" min="1" max="14" man="1"/>
    <brk id="107" min="1" max="14" man="1"/>
    <brk id="161" min="1" max="14" man="1"/>
    <brk id="208" min="1" max="14" man="1"/>
    <brk id="217" min="1" max="14" man="1"/>
    <brk id="265" min="1" max="14" man="1"/>
    <brk id="327" min="1" max="14" man="1"/>
    <brk id="345" min="1" max="14" man="1"/>
    <brk id="400" min="1" max="14" man="1"/>
    <brk id="439" min="1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도로시설팀 집행율</vt:lpstr>
      <vt:lpstr>공사진행대장</vt:lpstr>
      <vt:lpstr>공사진행대장!Print_Area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2014-10-14T00:35:12Z</cp:lastPrinted>
  <dcterms:created xsi:type="dcterms:W3CDTF">2010-03-06T04:34:46Z</dcterms:created>
  <dcterms:modified xsi:type="dcterms:W3CDTF">2015-03-17T00:54:28Z</dcterms:modified>
</cp:coreProperties>
</file>